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AMPLES\"/>
    </mc:Choice>
  </mc:AlternateContent>
  <bookViews>
    <workbookView xWindow="0" yWindow="0" windowWidth="20490" windowHeight="7755" tabRatio="647" firstSheet="2" activeTab="2"/>
  </bookViews>
  <sheets>
    <sheet name="Chart1" sheetId="14" state="hidden" r:id="rId1"/>
    <sheet name="Sheet1" sheetId="15" state="hidden" r:id="rId2"/>
    <sheet name="Detailed Estimate" sheetId="16" r:id="rId3"/>
  </sheets>
  <definedNames>
    <definedName name="_xlnm.Print_Area" localSheetId="2">'Detailed Estimate'!$A$1:$J$322</definedName>
  </definedNames>
  <calcPr calcId="152511"/>
</workbook>
</file>

<file path=xl/calcChain.xml><?xml version="1.0" encoding="utf-8"?>
<calcChain xmlns="http://schemas.openxmlformats.org/spreadsheetml/2006/main">
  <c r="A30" i="16" l="1"/>
  <c r="F32" i="16"/>
  <c r="I32" i="16" s="1"/>
  <c r="F31" i="16"/>
  <c r="I31" i="16" s="1"/>
  <c r="F30" i="16"/>
  <c r="I30" i="16" s="1"/>
  <c r="A28" i="16"/>
  <c r="J28" i="16" l="1"/>
  <c r="A31" i="16"/>
  <c r="A32" i="16" s="1"/>
  <c r="A307" i="16"/>
  <c r="A175" i="16"/>
  <c r="A173" i="16"/>
  <c r="A171" i="16"/>
  <c r="A169" i="16"/>
  <c r="A167" i="16"/>
  <c r="A165" i="16"/>
  <c r="A163" i="16"/>
  <c r="A161" i="16"/>
  <c r="A159" i="16"/>
  <c r="A157" i="16"/>
  <c r="A152" i="16"/>
  <c r="A147" i="16"/>
  <c r="A145" i="16"/>
  <c r="A143" i="16"/>
  <c r="A141" i="16"/>
  <c r="A139" i="16"/>
  <c r="A137" i="16"/>
  <c r="A134" i="16"/>
  <c r="A132" i="16"/>
  <c r="A130" i="16"/>
  <c r="A128" i="16"/>
  <c r="A125" i="16"/>
  <c r="A123" i="16"/>
  <c r="A120" i="16"/>
  <c r="A115" i="16"/>
  <c r="A113" i="16"/>
  <c r="A110" i="16"/>
  <c r="A108" i="16"/>
  <c r="A106" i="16"/>
  <c r="F98" i="16"/>
  <c r="I98" i="16" s="1"/>
  <c r="F85" i="16"/>
  <c r="A84" i="16"/>
  <c r="F200" i="16"/>
  <c r="F199" i="16"/>
  <c r="I199" i="16" s="1"/>
  <c r="A197" i="16"/>
  <c r="F196" i="16"/>
  <c r="I196" i="16" s="1"/>
  <c r="F195" i="16"/>
  <c r="I195" i="16" s="1"/>
  <c r="A193" i="16"/>
  <c r="F192" i="16"/>
  <c r="I192" i="16" s="1"/>
  <c r="F191" i="16"/>
  <c r="I191" i="16" s="1"/>
  <c r="F190" i="16"/>
  <c r="F189" i="16"/>
  <c r="I189" i="16" s="1"/>
  <c r="A188" i="16"/>
  <c r="F102" i="16"/>
  <c r="I102" i="16" s="1"/>
  <c r="I85" i="16" l="1"/>
  <c r="I190" i="16"/>
  <c r="I200" i="16"/>
  <c r="D312" i="16" l="1"/>
  <c r="F312" i="16" s="1"/>
  <c r="I312" i="16" s="1"/>
  <c r="J310" i="16" s="1"/>
  <c r="A310" i="16"/>
  <c r="F179" i="16"/>
  <c r="I179" i="16" s="1"/>
  <c r="A178" i="16"/>
  <c r="F46" i="16"/>
  <c r="A45" i="16"/>
  <c r="F43" i="16"/>
  <c r="I43" i="16" s="1"/>
  <c r="F42" i="16"/>
  <c r="F41" i="16"/>
  <c r="A40" i="16"/>
  <c r="F38" i="16"/>
  <c r="I38" i="16" s="1"/>
  <c r="F37" i="16"/>
  <c r="A36" i="16"/>
  <c r="I41" i="16" l="1"/>
  <c r="I46" i="16"/>
  <c r="I37" i="16"/>
  <c r="I42" i="16"/>
  <c r="A34" i="16"/>
  <c r="F176" i="16"/>
  <c r="I176" i="16" s="1"/>
  <c r="F172" i="16"/>
  <c r="I172" i="16" s="1"/>
  <c r="F168" i="16"/>
  <c r="I168" i="16" s="1"/>
  <c r="F164" i="16"/>
  <c r="I164" i="16" s="1"/>
  <c r="F160" i="16"/>
  <c r="I160" i="16" s="1"/>
  <c r="F156" i="16"/>
  <c r="I156" i="16" s="1"/>
  <c r="F155" i="16"/>
  <c r="I155" i="16" s="1"/>
  <c r="F154" i="16"/>
  <c r="I154" i="16" s="1"/>
  <c r="F174" i="16"/>
  <c r="I174" i="16" s="1"/>
  <c r="F170" i="16"/>
  <c r="I170" i="16" s="1"/>
  <c r="F166" i="16"/>
  <c r="I166" i="16" s="1"/>
  <c r="F162" i="16"/>
  <c r="I162" i="16" s="1"/>
  <c r="F158" i="16"/>
  <c r="I158" i="16" s="1"/>
  <c r="F151" i="16"/>
  <c r="I151" i="16" s="1"/>
  <c r="D153" i="16"/>
  <c r="F153" i="16" s="1"/>
  <c r="I153" i="16" s="1"/>
  <c r="A150" i="16"/>
  <c r="F148" i="16"/>
  <c r="I148" i="16" s="1"/>
  <c r="F144" i="16"/>
  <c r="I144" i="16" s="1"/>
  <c r="F142" i="16"/>
  <c r="I142" i="16" s="1"/>
  <c r="F140" i="16"/>
  <c r="I140" i="16" s="1"/>
  <c r="F138" i="16"/>
  <c r="I138" i="16" s="1"/>
  <c r="F136" i="16"/>
  <c r="I136" i="16" s="1"/>
  <c r="F135" i="16"/>
  <c r="I135" i="16" s="1"/>
  <c r="F133" i="16"/>
  <c r="I133" i="16" s="1"/>
  <c r="F131" i="16"/>
  <c r="I131" i="16" s="1"/>
  <c r="F129" i="16"/>
  <c r="I129" i="16" s="1"/>
  <c r="F127" i="16"/>
  <c r="I127" i="16" s="1"/>
  <c r="F126" i="16"/>
  <c r="I126" i="16" s="1"/>
  <c r="F124" i="16"/>
  <c r="I124" i="16" s="1"/>
  <c r="F122" i="16"/>
  <c r="I122" i="16" s="1"/>
  <c r="F121" i="16"/>
  <c r="I121" i="16" s="1"/>
  <c r="F119" i="16"/>
  <c r="I119" i="16" s="1"/>
  <c r="D146" i="16"/>
  <c r="F146" i="16" s="1"/>
  <c r="I146" i="16" s="1"/>
  <c r="A118" i="16"/>
  <c r="F116" i="16"/>
  <c r="I116" i="16" s="1"/>
  <c r="F114" i="16"/>
  <c r="I114" i="16" s="1"/>
  <c r="F112" i="16"/>
  <c r="I112" i="16" s="1"/>
  <c r="F111" i="16"/>
  <c r="I111" i="16" s="1"/>
  <c r="F109" i="16"/>
  <c r="I109" i="16" s="1"/>
  <c r="F107" i="16"/>
  <c r="I107" i="16" s="1"/>
  <c r="F105" i="16"/>
  <c r="I105" i="16" s="1"/>
  <c r="A104" i="16"/>
  <c r="F308" i="16"/>
  <c r="I308" i="16" s="1"/>
  <c r="F302" i="16"/>
  <c r="I302" i="16" s="1"/>
  <c r="F298" i="16"/>
  <c r="I298" i="16" s="1"/>
  <c r="F263" i="16"/>
  <c r="I263" i="16" s="1"/>
  <c r="F262" i="16"/>
  <c r="I262" i="16" s="1"/>
  <c r="F261" i="16"/>
  <c r="I261" i="16" s="1"/>
  <c r="F260" i="16"/>
  <c r="I260" i="16" s="1"/>
  <c r="F259" i="16"/>
  <c r="I259" i="16" s="1"/>
  <c r="F92" i="16"/>
  <c r="I92" i="16" s="1"/>
  <c r="A91" i="16"/>
  <c r="F233" i="16"/>
  <c r="I233" i="16" s="1"/>
  <c r="A232" i="16"/>
  <c r="F97" i="16"/>
  <c r="I97" i="16" s="1"/>
  <c r="F96" i="16"/>
  <c r="I96" i="16" s="1"/>
  <c r="F95" i="16"/>
  <c r="I95" i="16" s="1"/>
  <c r="A94" i="16"/>
  <c r="F89" i="16"/>
  <c r="I89" i="16" s="1"/>
  <c r="F88" i="16"/>
  <c r="I88" i="16" s="1"/>
  <c r="F186" i="16"/>
  <c r="I186" i="16" s="1"/>
  <c r="F230" i="16"/>
  <c r="I230" i="16" s="1"/>
  <c r="J257" i="16" l="1"/>
  <c r="J34" i="16"/>
  <c r="F229" i="16"/>
  <c r="I229" i="16" s="1"/>
  <c r="A228" i="16"/>
  <c r="F80" i="16"/>
  <c r="F79" i="16"/>
  <c r="A78" i="16"/>
  <c r="F281" i="16"/>
  <c r="I281" i="16" s="1"/>
  <c r="F280" i="16"/>
  <c r="I280" i="16" s="1"/>
  <c r="F61" i="16"/>
  <c r="I61" i="16" s="1"/>
  <c r="F215" i="16"/>
  <c r="F63" i="16"/>
  <c r="I63" i="16" s="1"/>
  <c r="F249" i="16"/>
  <c r="I249" i="16" s="1"/>
  <c r="F212" i="16"/>
  <c r="I212" i="16" s="1"/>
  <c r="F211" i="16"/>
  <c r="I211" i="16" s="1"/>
  <c r="F26" i="16"/>
  <c r="I26" i="16" s="1"/>
  <c r="A25" i="16"/>
  <c r="F24" i="16"/>
  <c r="I24" i="16" s="1"/>
  <c r="F23" i="16"/>
  <c r="I23" i="16" s="1"/>
  <c r="F22" i="16"/>
  <c r="I22" i="16" s="1"/>
  <c r="F21" i="16"/>
  <c r="I21" i="16" s="1"/>
  <c r="F20" i="16"/>
  <c r="I20" i="16" s="1"/>
  <c r="A19" i="16"/>
  <c r="F18" i="16"/>
  <c r="I18" i="16" s="1"/>
  <c r="F17" i="16"/>
  <c r="I17" i="16" s="1"/>
  <c r="F16" i="16"/>
  <c r="I16" i="16" s="1"/>
  <c r="F15" i="16"/>
  <c r="I15" i="16" s="1"/>
  <c r="F14" i="16"/>
  <c r="I14" i="16" s="1"/>
  <c r="F13" i="16"/>
  <c r="I13" i="16" s="1"/>
  <c r="F12" i="16"/>
  <c r="I12" i="16" s="1"/>
  <c r="F11" i="16"/>
  <c r="I11" i="16" s="1"/>
  <c r="F10" i="16"/>
  <c r="I10" i="16" s="1"/>
  <c r="F9" i="16"/>
  <c r="A7" i="16"/>
  <c r="I80" i="16" l="1"/>
  <c r="I79" i="16"/>
  <c r="I215" i="16"/>
  <c r="A9" i="16"/>
  <c r="A10" i="16" s="1"/>
  <c r="A11" i="16" s="1"/>
  <c r="A12" i="16" s="1"/>
  <c r="I9" i="16"/>
  <c r="J7" i="16" s="1"/>
  <c r="A13" i="16" l="1"/>
  <c r="A14" i="16" l="1"/>
  <c r="A15" i="16" l="1"/>
  <c r="A16" i="16" l="1"/>
  <c r="A17" i="16" l="1"/>
  <c r="A18" i="16" l="1"/>
  <c r="A20" i="16" s="1"/>
  <c r="A21" i="16" l="1"/>
  <c r="A22" i="16" s="1"/>
  <c r="A23" i="16"/>
  <c r="A24" i="16" s="1"/>
  <c r="A26" i="16" s="1"/>
  <c r="A37" i="16" s="1"/>
  <c r="A38" i="16" l="1"/>
  <c r="A41" i="16" s="1"/>
  <c r="A42" i="16" s="1"/>
  <c r="A43" i="16" s="1"/>
  <c r="A46" i="16" s="1"/>
  <c r="F224" i="16"/>
  <c r="I224" i="16" s="1"/>
  <c r="A222" i="16"/>
  <c r="F210" i="16" l="1"/>
  <c r="I210" i="16" s="1"/>
  <c r="F209" i="16"/>
  <c r="I209" i="16" s="1"/>
  <c r="F240" i="16"/>
  <c r="I240" i="16" s="1"/>
  <c r="A48" i="16" l="1"/>
  <c r="A49" i="16"/>
  <c r="A51" i="16"/>
  <c r="A52" i="16"/>
  <c r="A53" i="16"/>
  <c r="A55" i="16"/>
  <c r="A56" i="16"/>
  <c r="A57" i="16"/>
  <c r="A58" i="16"/>
  <c r="A65" i="16"/>
  <c r="A66" i="16"/>
  <c r="A69" i="16"/>
  <c r="A70" i="16"/>
  <c r="A72" i="16"/>
  <c r="A73" i="16"/>
  <c r="A77" i="16"/>
  <c r="A82" i="16"/>
  <c r="A86" i="16"/>
  <c r="A100" i="16"/>
  <c r="A180" i="16"/>
  <c r="A181" i="16"/>
  <c r="A182" i="16"/>
  <c r="A183" i="16"/>
  <c r="A202" i="16"/>
  <c r="A203" i="16"/>
  <c r="A204" i="16"/>
  <c r="A221" i="16"/>
  <c r="A226" i="16"/>
  <c r="A227" i="16"/>
  <c r="A234" i="16"/>
  <c r="A235" i="16"/>
  <c r="A242" i="16"/>
  <c r="A245" i="16"/>
  <c r="A246" i="16"/>
  <c r="A251" i="16"/>
  <c r="A256" i="16"/>
  <c r="A257" i="16"/>
  <c r="A264" i="16"/>
  <c r="A265" i="16"/>
  <c r="A266" i="16"/>
  <c r="A271" i="16"/>
  <c r="A272" i="16"/>
  <c r="A273" i="16"/>
  <c r="A277" i="16"/>
  <c r="A278" i="16"/>
  <c r="A283" i="16"/>
  <c r="A284" i="16"/>
  <c r="A286" i="16"/>
  <c r="A287" i="16"/>
  <c r="A288" i="16"/>
  <c r="A300" i="16"/>
  <c r="A301" i="16"/>
  <c r="A303" i="16"/>
  <c r="A304" i="16"/>
  <c r="A305" i="16"/>
  <c r="A313" i="16"/>
  <c r="F239" i="16"/>
  <c r="I239" i="16" s="1"/>
  <c r="F248" i="16"/>
  <c r="I248" i="16" s="1"/>
  <c r="F247" i="16"/>
  <c r="I247" i="16" s="1"/>
  <c r="F83" i="16"/>
  <c r="I83" i="16" s="1"/>
  <c r="F185" i="16"/>
  <c r="I185" i="16" s="1"/>
  <c r="F184" i="16"/>
  <c r="I184" i="16" s="1"/>
  <c r="J181" i="16" s="1"/>
  <c r="F252" i="16"/>
  <c r="I252" i="16" s="1"/>
  <c r="F253" i="16"/>
  <c r="I253" i="16" s="1"/>
  <c r="F254" i="16"/>
  <c r="I254" i="16" s="1"/>
  <c r="F255" i="16"/>
  <c r="I255" i="16" s="1"/>
  <c r="F206" i="16"/>
  <c r="I206" i="16" s="1"/>
  <c r="F207" i="16"/>
  <c r="I207" i="16" s="1"/>
  <c r="F208" i="16"/>
  <c r="I208" i="16" s="1"/>
  <c r="F219" i="16"/>
  <c r="I219" i="16" s="1"/>
  <c r="F220" i="16"/>
  <c r="I220" i="16" s="1"/>
  <c r="F101" i="16" l="1"/>
  <c r="F71" i="16"/>
  <c r="I71" i="16" s="1"/>
  <c r="F68" i="16"/>
  <c r="I68" i="16" s="1"/>
  <c r="F268" i="16"/>
  <c r="I268" i="16" s="1"/>
  <c r="F269" i="16"/>
  <c r="I269" i="16" s="1"/>
  <c r="F270" i="16"/>
  <c r="I270" i="16" s="1"/>
  <c r="F275" i="16"/>
  <c r="I275" i="16" s="1"/>
  <c r="F276" i="16"/>
  <c r="I276" i="16" s="1"/>
  <c r="F290" i="16"/>
  <c r="I290" i="16" s="1"/>
  <c r="F291" i="16"/>
  <c r="I291" i="16" s="1"/>
  <c r="F292" i="16"/>
  <c r="I292" i="16" s="1"/>
  <c r="F293" i="16"/>
  <c r="I293" i="16" s="1"/>
  <c r="F294" i="16"/>
  <c r="I294" i="16" s="1"/>
  <c r="F295" i="16"/>
  <c r="I295" i="16" s="1"/>
  <c r="I101" i="16" l="1"/>
  <c r="F306" i="16"/>
  <c r="I306" i="16" s="1"/>
  <c r="J304" i="16" s="1"/>
  <c r="F267" i="16" l="1"/>
  <c r="I267" i="16" s="1"/>
  <c r="J265" i="16" s="1"/>
  <c r="F274" i="16" l="1"/>
  <c r="I274" i="16" s="1"/>
  <c r="F218" i="16"/>
  <c r="I218" i="16" s="1"/>
  <c r="F75" i="16"/>
  <c r="I75" i="16" s="1"/>
  <c r="F76" i="16"/>
  <c r="I76" i="16" s="1"/>
  <c r="F74" i="16"/>
  <c r="I74" i="16" s="1"/>
  <c r="F67" i="16"/>
  <c r="I67" i="16" s="1"/>
  <c r="F60" i="16"/>
  <c r="F62" i="16"/>
  <c r="F64" i="16"/>
  <c r="I64" i="16" s="1"/>
  <c r="F59" i="16"/>
  <c r="F244" i="16"/>
  <c r="I244" i="16" s="1"/>
  <c r="F243" i="16"/>
  <c r="F238" i="16"/>
  <c r="I238" i="16" s="1"/>
  <c r="F237" i="16"/>
  <c r="I237" i="16" s="1"/>
  <c r="F236" i="16"/>
  <c r="F279" i="16"/>
  <c r="I279" i="16" s="1"/>
  <c r="F285" i="16"/>
  <c r="I285" i="16" s="1"/>
  <c r="J283" i="16" s="1"/>
  <c r="F289" i="16"/>
  <c r="I289" i="16" s="1"/>
  <c r="J287" i="16" s="1"/>
  <c r="J272" i="16" l="1"/>
  <c r="I59" i="16"/>
  <c r="I62" i="16"/>
  <c r="I60" i="16"/>
  <c r="J56" i="16" s="1"/>
  <c r="I243" i="16"/>
  <c r="I236" i="16"/>
  <c r="J226" i="16" l="1"/>
  <c r="F205" i="16"/>
  <c r="I205" i="16" s="1"/>
  <c r="J202" i="16" s="1"/>
  <c r="F54" i="16"/>
  <c r="I54" i="16" s="1"/>
  <c r="J52" i="16" s="1"/>
  <c r="F50" i="16"/>
  <c r="I50" i="16" l="1"/>
  <c r="J48" i="16" s="1"/>
  <c r="A50" i="16"/>
  <c r="J300" i="16"/>
  <c r="A54" i="16" l="1"/>
  <c r="A59" i="16"/>
  <c r="A60" i="16" s="1"/>
  <c r="J315" i="16"/>
  <c r="J316" i="16" s="1"/>
  <c r="J317" i="16" s="1"/>
  <c r="A61" i="16" l="1"/>
  <c r="A62" i="16" s="1"/>
  <c r="A63" i="16"/>
  <c r="A67" i="16" s="1"/>
  <c r="A68" i="16" s="1"/>
  <c r="A64" i="16"/>
  <c r="I315" i="16"/>
  <c r="A71" i="16" l="1"/>
  <c r="I316" i="16"/>
  <c r="I317" i="16" s="1"/>
  <c r="A74" i="16" l="1"/>
  <c r="A75" i="16" s="1"/>
  <c r="A76" i="16" s="1"/>
  <c r="A79" i="16" s="1"/>
  <c r="A80" i="16" s="1"/>
  <c r="A83" i="16" s="1"/>
  <c r="A85" i="16" s="1"/>
  <c r="A88" i="16" s="1"/>
  <c r="A89" i="16" s="1"/>
  <c r="A92" i="16" s="1"/>
  <c r="A95" i="16" s="1"/>
  <c r="A96" i="16" s="1"/>
  <c r="A97" i="16" s="1"/>
  <c r="A98" i="16" s="1"/>
  <c r="A101" i="16" s="1"/>
  <c r="A102" i="16" s="1"/>
  <c r="A105" i="16" s="1"/>
  <c r="A107" i="16" s="1"/>
  <c r="A109" i="16" s="1"/>
  <c r="A111" i="16" s="1"/>
  <c r="A112" i="16" s="1"/>
  <c r="A114" i="16" s="1"/>
  <c r="A116" i="16" s="1"/>
  <c r="A119" i="16" s="1"/>
  <c r="A121" i="16" s="1"/>
  <c r="A122" i="16" s="1"/>
  <c r="A124" i="16" s="1"/>
  <c r="A126" i="16" s="1"/>
  <c r="A297" i="16"/>
  <c r="A127" i="16" l="1"/>
  <c r="A129" i="16" l="1"/>
  <c r="A131" i="16" s="1"/>
  <c r="A133" i="16" s="1"/>
  <c r="A135" i="16" l="1"/>
  <c r="A136" i="16" l="1"/>
  <c r="A138" i="16" s="1"/>
  <c r="A140" i="16" s="1"/>
  <c r="A142" i="16" s="1"/>
  <c r="A144" i="16" s="1"/>
  <c r="A146" i="16" s="1"/>
  <c r="A148" i="16" s="1"/>
  <c r="A151" i="16" s="1"/>
  <c r="A153" i="16" s="1"/>
  <c r="A154" i="16" s="1"/>
  <c r="A155" i="16" s="1"/>
  <c r="A156" i="16" s="1"/>
  <c r="A158" i="16" s="1"/>
  <c r="A160" i="16" s="1"/>
  <c r="A162" i="16" s="1"/>
  <c r="A164" i="16" s="1"/>
  <c r="A166" i="16"/>
  <c r="A168" i="16" s="1"/>
  <c r="A170" i="16" s="1"/>
  <c r="A172" i="16" s="1"/>
  <c r="A174" i="16" s="1"/>
  <c r="A176" i="16" s="1"/>
  <c r="A179" i="16" s="1"/>
  <c r="A184" i="16" s="1"/>
  <c r="A185" i="16" s="1"/>
  <c r="A186" i="16" s="1"/>
  <c r="A189" i="16" s="1"/>
  <c r="A190" i="16" s="1"/>
  <c r="A191" i="16" s="1"/>
  <c r="A192" i="16" s="1"/>
  <c r="A195" i="16" s="1"/>
  <c r="A196" i="16" s="1"/>
  <c r="A199" i="16" s="1"/>
  <c r="A200" i="16" s="1"/>
  <c r="A205" i="16" s="1"/>
  <c r="A206" i="16" s="1"/>
  <c r="A207" i="16" s="1"/>
  <c r="A208" i="16" s="1"/>
  <c r="A209" i="16" s="1"/>
  <c r="A210" i="16" s="1"/>
  <c r="A211" i="16" s="1"/>
  <c r="A212" i="16" s="1"/>
  <c r="A215" i="16" s="1"/>
  <c r="A218" i="16" s="1"/>
  <c r="A219" i="16" s="1"/>
  <c r="A220" i="16" s="1"/>
  <c r="A224" i="16" s="1"/>
  <c r="A229" i="16" s="1"/>
  <c r="A230" i="16" s="1"/>
  <c r="A233" i="16" s="1"/>
  <c r="A236" i="16" s="1"/>
  <c r="A237" i="16" s="1"/>
  <c r="A238" i="16" s="1"/>
  <c r="A239" i="16" s="1"/>
  <c r="A240" i="16" s="1"/>
  <c r="A243" i="16" s="1"/>
  <c r="A244" i="16" s="1"/>
  <c r="A247" i="16" s="1"/>
  <c r="A248" i="16" s="1"/>
  <c r="A249" i="16" s="1"/>
  <c r="A252" i="16" s="1"/>
  <c r="A253" i="16" s="1"/>
  <c r="A254" i="16" s="1"/>
  <c r="A255" i="16" s="1"/>
  <c r="A259" i="16" s="1"/>
  <c r="A260" i="16" s="1"/>
  <c r="A261" i="16" s="1"/>
  <c r="A262" i="16" l="1"/>
  <c r="A263" i="16" l="1"/>
  <c r="A267" i="16" s="1"/>
  <c r="A268" i="16" s="1"/>
  <c r="A269" i="16"/>
  <c r="A270" i="16" s="1"/>
  <c r="A274" i="16" s="1"/>
  <c r="A275" i="16" s="1"/>
  <c r="A276" i="16" s="1"/>
  <c r="A279" i="16" s="1"/>
  <c r="A280" i="16" s="1"/>
  <c r="A281" i="16" s="1"/>
  <c r="A285" i="16" s="1"/>
  <c r="A289" i="16" s="1"/>
  <c r="A290" i="16" s="1"/>
  <c r="A291" i="16" s="1"/>
  <c r="A292" i="16" s="1"/>
  <c r="A293" i="16" s="1"/>
  <c r="A294" i="16" s="1"/>
  <c r="A295" i="16" s="1"/>
  <c r="A298" i="16" l="1"/>
  <c r="A302" i="16" s="1"/>
  <c r="A306" i="16" s="1"/>
  <c r="A308" i="16" s="1"/>
  <c r="A312" i="16" s="1"/>
</calcChain>
</file>

<file path=xl/sharedStrings.xml><?xml version="1.0" encoding="utf-8"?>
<sst xmlns="http://schemas.openxmlformats.org/spreadsheetml/2006/main" count="428" uniqueCount="247">
  <si>
    <t>DESCRIPTION</t>
  </si>
  <si>
    <t>UNIT COST</t>
  </si>
  <si>
    <t>SUB TOTAL</t>
  </si>
  <si>
    <t>SR #</t>
  </si>
  <si>
    <t>QUANTITY</t>
  </si>
  <si>
    <t>WASTAGE
(10%)</t>
  </si>
  <si>
    <t>QTY WITH
WASTAGE</t>
  </si>
  <si>
    <t>UNIT OF
MEASURMENT</t>
  </si>
  <si>
    <t>TOTAL ITEM
COST</t>
  </si>
  <si>
    <t>TOTAL TRADE
COST</t>
  </si>
  <si>
    <t>TOTAL BID</t>
  </si>
  <si>
    <t>OVERHEAD &amp; PROFIT (25%)</t>
  </si>
  <si>
    <t>CSI SECT</t>
  </si>
  <si>
    <t>PROJECT:</t>
  </si>
  <si>
    <t>ADDRESS:</t>
  </si>
  <si>
    <t>DIV. 08</t>
  </si>
  <si>
    <t>DIV. 09</t>
  </si>
  <si>
    <t>OPENINGS</t>
  </si>
  <si>
    <t>METALS</t>
  </si>
  <si>
    <t>DIV. 05</t>
  </si>
  <si>
    <t>FINISHES</t>
  </si>
  <si>
    <t>Doors</t>
  </si>
  <si>
    <t>DIV. 26</t>
  </si>
  <si>
    <t>ELECTRICAL</t>
  </si>
  <si>
    <t>DIV. 22</t>
  </si>
  <si>
    <t>PLUMBING</t>
  </si>
  <si>
    <t>DIV. 07</t>
  </si>
  <si>
    <t>THERMAL &amp; MOISTURE PROTECTION</t>
  </si>
  <si>
    <t>MECHANICAL</t>
  </si>
  <si>
    <t>DIV. 04</t>
  </si>
  <si>
    <t>MASONRY</t>
  </si>
  <si>
    <t>DIV. 06</t>
  </si>
  <si>
    <t>WOOD, PLASTIC AND COMPOSITES</t>
  </si>
  <si>
    <t>DIV. 10</t>
  </si>
  <si>
    <t>Windows</t>
  </si>
  <si>
    <t>DIV. 01</t>
  </si>
  <si>
    <t>GENERAL CONDITIONS</t>
  </si>
  <si>
    <t>LS</t>
  </si>
  <si>
    <t>Permits Documentation And Fees</t>
  </si>
  <si>
    <t>Hazardous Waste Or Disposal Work</t>
  </si>
  <si>
    <t>Owner Purchased, Contractor Installed Items</t>
  </si>
  <si>
    <t>Contractors Use Of New And Existing Facilities</t>
  </si>
  <si>
    <t>Correction Of Unsatisfactory Conditions</t>
  </si>
  <si>
    <t>Restoration Of Unit Damaged During Installation</t>
  </si>
  <si>
    <t xml:space="preserve">Replacement Of Units Which Cannot Be Restored </t>
  </si>
  <si>
    <t>Signage</t>
  </si>
  <si>
    <t>Supervisory Personnel</t>
  </si>
  <si>
    <t/>
  </si>
  <si>
    <t>Temporary Services</t>
  </si>
  <si>
    <t>Water</t>
  </si>
  <si>
    <t>Lighting And Power</t>
  </si>
  <si>
    <t>Toilet Facilities</t>
  </si>
  <si>
    <t>Material Storage</t>
  </si>
  <si>
    <t>Contractor's Safety Program</t>
  </si>
  <si>
    <t>SF</t>
  </si>
  <si>
    <t>DIV. 23</t>
  </si>
  <si>
    <t>EA</t>
  </si>
  <si>
    <t>LF</t>
  </si>
  <si>
    <t>Wall Finishes</t>
  </si>
  <si>
    <t>DIV. 11</t>
  </si>
  <si>
    <t>DIV. 12</t>
  </si>
  <si>
    <t>Countertop</t>
  </si>
  <si>
    <t>Floor Finishes</t>
  </si>
  <si>
    <t>Maintaining Existing Construction In Weather High Conditions</t>
  </si>
  <si>
    <t>SPECIALTIES</t>
  </si>
  <si>
    <t>DIV.14</t>
  </si>
  <si>
    <t>CONVEYING EQUIPMENTS</t>
  </si>
  <si>
    <t>Millwork/Cabinetry</t>
  </si>
  <si>
    <t>Insulation</t>
  </si>
  <si>
    <t>Paint Finishes</t>
  </si>
  <si>
    <t>Base, Crown And Trim</t>
  </si>
  <si>
    <t>Crown Molding</t>
  </si>
  <si>
    <t xml:space="preserve">Tile Base </t>
  </si>
  <si>
    <t>Wood Base</t>
  </si>
  <si>
    <t>Bath Tub</t>
  </si>
  <si>
    <t>Lavatory</t>
  </si>
  <si>
    <t>Sink</t>
  </si>
  <si>
    <t>Water Closet</t>
  </si>
  <si>
    <t>EQUIPMENTS</t>
  </si>
  <si>
    <t>FURNISHINGS</t>
  </si>
  <si>
    <t>Allowance for  Piping</t>
  </si>
  <si>
    <t>Vinyl Base</t>
  </si>
  <si>
    <t xml:space="preserve">Carpet Flooring </t>
  </si>
  <si>
    <t xml:space="preserve">Ceramic Tile Flooring </t>
  </si>
  <si>
    <t xml:space="preserve">Hardwood Flooring </t>
  </si>
  <si>
    <t xml:space="preserve">Tile Flooring </t>
  </si>
  <si>
    <t xml:space="preserve">Concrete Polish at Garage, Storage &amp; Equipment Romm </t>
  </si>
  <si>
    <t xml:space="preserve">Door: 2'-0" x 6'-8" </t>
  </si>
  <si>
    <t>Door: 2'-4" x 6'-8"</t>
  </si>
  <si>
    <t>Door: 2'-8" x 6'-8"</t>
  </si>
  <si>
    <t xml:space="preserve">Door: 3'-0" x 6'-8" </t>
  </si>
  <si>
    <t>Door: 2'-6" x 6'-8"</t>
  </si>
  <si>
    <t>Garage Door: 16'-0"x7"-0"</t>
  </si>
  <si>
    <t>Window: 2'-8" x 5'-2", Fixed Casement Window</t>
  </si>
  <si>
    <t>Window: 6'-0" x 6'-8", Fixed Casement Window</t>
  </si>
  <si>
    <t>HARDWARE</t>
  </si>
  <si>
    <t>Door Hardware ( Hinges, Passage/locking Sets, knobs/Levers, Deadbolts, Stoppers, Latches, Push/pull plates</t>
  </si>
  <si>
    <t>Wood Deck</t>
  </si>
  <si>
    <t xml:space="preserve">Wood Decking @ Patio </t>
  </si>
  <si>
    <t xml:space="preserve">Wood Decking @ Porch </t>
  </si>
  <si>
    <t xml:space="preserve">Wood Decking @ Screen Porch </t>
  </si>
  <si>
    <t xml:space="preserve">Sliding Door: 2'-6" x 6'-8" </t>
  </si>
  <si>
    <t xml:space="preserve">Sliding Door: 2'-8" x 6'-8" </t>
  </si>
  <si>
    <t xml:space="preserve">Walk In Closet </t>
  </si>
  <si>
    <t>Pantry &amp; Walk-In-Closet</t>
  </si>
  <si>
    <t xml:space="preserve">Washer &amp; Dryer </t>
  </si>
  <si>
    <t xml:space="preserve">Shower Enclosure </t>
  </si>
  <si>
    <t xml:space="preserve">Dish Washer </t>
  </si>
  <si>
    <t xml:space="preserve">Water Heater </t>
  </si>
  <si>
    <t xml:space="preserve">Refrigerator </t>
  </si>
  <si>
    <t xml:space="preserve">Electric Fireplace </t>
  </si>
  <si>
    <t xml:space="preserve">Kitchen Bottom Cabnitary </t>
  </si>
  <si>
    <t xml:space="preserve">Kitchen Upper Cabnitary </t>
  </si>
  <si>
    <t xml:space="preserve">Linen Closet: 1'-8"x2'-8" </t>
  </si>
  <si>
    <t xml:space="preserve">4.4 LF Hutch </t>
  </si>
  <si>
    <t xml:space="preserve">Rods &amp; Shelves </t>
  </si>
  <si>
    <t xml:space="preserve">Screen Glass </t>
  </si>
  <si>
    <t xml:space="preserve">Screen Glass @ Porch </t>
  </si>
  <si>
    <t xml:space="preserve">Laundary Upper Cabnitary </t>
  </si>
  <si>
    <t xml:space="preserve">Laundary Counter Top </t>
  </si>
  <si>
    <t xml:space="preserve">Kitchen Counter Top </t>
  </si>
  <si>
    <t xml:space="preserve">Bath Counter Top </t>
  </si>
  <si>
    <t xml:space="preserve">Kitchen Stove </t>
  </si>
  <si>
    <t xml:space="preserve">200 AMP Panel </t>
  </si>
  <si>
    <t xml:space="preserve">36" High Cable Rail </t>
  </si>
  <si>
    <t xml:space="preserve">6" Fiberglass Column </t>
  </si>
  <si>
    <t xml:space="preserve">8" Fiberglass Column </t>
  </si>
  <si>
    <t>Fiberglass Column</t>
  </si>
  <si>
    <t xml:space="preserve">Cement Board Siding </t>
  </si>
  <si>
    <t>Siding</t>
  </si>
  <si>
    <t>1x2 Furring Strips @ 16" O.C.</t>
  </si>
  <si>
    <t>Studs</t>
  </si>
  <si>
    <t>7/8" OSB Plywood Sheathing @ Exterior Wall</t>
  </si>
  <si>
    <t>R-19 Batt Insulation @ Exterior Wall</t>
  </si>
  <si>
    <t>1/2" Rigid Foam Insulation @ Exterior Wall</t>
  </si>
  <si>
    <t>R-13 Batt Insulation @ Interior Wall</t>
  </si>
  <si>
    <t>GYPSUM WALL  BOARD</t>
  </si>
  <si>
    <t>5/8" Gypsum Board @ EXterior Wall (54 Sheets Of 4'x8') (648 LF Of Tap, Drywall Screw 2592, 191.7 SY Gypsum Plaster )</t>
  </si>
  <si>
    <t>5/8" Gypsum Board @ EXterior Wall (240 Sheets Of 4'x8') ( 2880 LF Of Tap, Drywall Screw 11520,  851.6 SY Gypsum Plaster )</t>
  </si>
  <si>
    <t>Stair</t>
  </si>
  <si>
    <t>Riser</t>
  </si>
  <si>
    <t>Oak Handrail</t>
  </si>
  <si>
    <t>42" High Guardrail-Metal Ballusters</t>
  </si>
  <si>
    <t>Elevartor: 3'-10 x 4'-9"</t>
  </si>
  <si>
    <t>1 x Frieze Trim</t>
  </si>
  <si>
    <t>Trim &amp; lookout</t>
  </si>
  <si>
    <t>2x4 lookout @ 16" O.C.</t>
  </si>
  <si>
    <t>1x8 Trim</t>
  </si>
  <si>
    <t>CEILING</t>
  </si>
  <si>
    <t>5/8" Gypsum Board @ Ceiling  (102 Sheets Of 4'x8') (1224 LF Of Tap, Drywall Screw 4896, 361 SY Gypsum Plaster)</t>
  </si>
  <si>
    <t>Paint On Ceiling   ( 2 Coats Of Paint &amp; One Coat Of Primer) 16.2 Gallon</t>
  </si>
  <si>
    <t>Paint On Wall   ( 2 Coats Of Paint &amp; One Coat Of Primer) 44 Gallon</t>
  </si>
  <si>
    <t xml:space="preserve">Stucco With Metal Lath On Exterior CMU Wall </t>
  </si>
  <si>
    <t>Bath Wall Ceramic Tiles</t>
  </si>
  <si>
    <t>Backsplash W/ Backer Board</t>
  </si>
  <si>
    <t>Waterproof Membrane</t>
  </si>
  <si>
    <t xml:space="preserve">Supply &amp; Install Soap Dispenser </t>
  </si>
  <si>
    <t xml:space="preserve">Supply &amp; Install Tissue towel dispenser </t>
  </si>
  <si>
    <t>Supply &amp; Install Hand Dryer</t>
  </si>
  <si>
    <t>Supply &amp; Install Toilet Mirror</t>
  </si>
  <si>
    <t>Supply &amp; Install 36" Grab Bar</t>
  </si>
  <si>
    <t>Allowance For Duct Work, Diffusers &amp; Mechanical Units</t>
  </si>
  <si>
    <t>No. Of Sheets For 4'x8' Plywood</t>
  </si>
  <si>
    <t>7.5" Riser : Wooden Stair</t>
  </si>
  <si>
    <t>2x12 Stair Stringer</t>
  </si>
  <si>
    <t>2x4 Exterior Wall Studs @ 16" O.C. (LF : 1205)</t>
  </si>
  <si>
    <t>2x4 Interior Wall Studs @ 16" O.C. (LF : 3413)</t>
  </si>
  <si>
    <t>Plywood Wall Sheathing</t>
  </si>
  <si>
    <t>Floor Framing</t>
  </si>
  <si>
    <t>Pre-Engineered Wood Floor Trusses @ 16" OC</t>
  </si>
  <si>
    <t>Pre-Engineered Wood Floor Truss (LF : 31'-4")</t>
  </si>
  <si>
    <t>2x10 Floor Joists @ 16" OC</t>
  </si>
  <si>
    <t>2x10 Floor Joists (LF : 39'-0")</t>
  </si>
  <si>
    <t>2x10 Floor Joists (LF : 39'-4")</t>
  </si>
  <si>
    <t xml:space="preserve">3/4" OSB T&amp;G Subfloor Sheathing </t>
  </si>
  <si>
    <t>Roof Framing</t>
  </si>
  <si>
    <t>2x10 Box Beam</t>
  </si>
  <si>
    <t>2x10 Box Beam (LF : 11'-10")</t>
  </si>
  <si>
    <t>2x10 Box Beam (LF : 7'-8")</t>
  </si>
  <si>
    <t>2x10 Beam</t>
  </si>
  <si>
    <t>2x10 Beam (LF : 3'-5")</t>
  </si>
  <si>
    <t>2x10 Beam (LF : 9'-0")</t>
  </si>
  <si>
    <t>1-3/4"x9-1/4" Lvl</t>
  </si>
  <si>
    <t>1-3/4"x9-1/4" Lvl (LF : 6'-9")</t>
  </si>
  <si>
    <t>2x10 Ridge Beam</t>
  </si>
  <si>
    <t>2x10 Ridge Beam (LF : 5'-4")</t>
  </si>
  <si>
    <t>2x10 Ridge Beam (LF : 41'-0")</t>
  </si>
  <si>
    <t>2x8 Roof Rafters @ 16" OC</t>
  </si>
  <si>
    <t>2x8 Roof Rafters (LF : 13'-10")</t>
  </si>
  <si>
    <t>Pre-Engineered Wood Roof Trusses @ 16" OC</t>
  </si>
  <si>
    <t>Pre-Engineered Wood Roof Trusses (LF : 32'-9")</t>
  </si>
  <si>
    <t>Wooden Beams</t>
  </si>
  <si>
    <t>2x10 Beam (LF : 11'-10")</t>
  </si>
  <si>
    <t>2x10 Beam (LF : 7'-10")</t>
  </si>
  <si>
    <t>2x10 Beam (LF : 9'-10")</t>
  </si>
  <si>
    <t>1-3/4"x14" Lvl (Dropped Girder)</t>
  </si>
  <si>
    <t>1-3/4"x14" Lvl (Dropped Girder) (LF : 11'-2")</t>
  </si>
  <si>
    <t>1-3/4"x9-1/4" Lvl (Flush w/ Ceiling)</t>
  </si>
  <si>
    <t>1-3/4"x9-1/4" Lvl (Flush w/ Ceiling) (LF : 8'-0")</t>
  </si>
  <si>
    <t>1-3/4"x14" Lvl (Flush w/ Ceiling)</t>
  </si>
  <si>
    <t>1-3/4"x14" Lvl (Flush w/ Ceiling) (LF : 13'-8")</t>
  </si>
  <si>
    <t>1-3/4"x9-1/4" Lvl (LF : 6'-7")</t>
  </si>
  <si>
    <t>1-3/4"x9-1/4" Lvl (Dropped Girder)</t>
  </si>
  <si>
    <t>1-3/4"x9-1/4" Lvl (Dropped Girder) (LF : 12'-2")</t>
  </si>
  <si>
    <t>DIV. 03</t>
  </si>
  <si>
    <t>CONCRETE</t>
  </si>
  <si>
    <t>Concrete Footing</t>
  </si>
  <si>
    <t>12" X 24" Concrete footing w/ 3-#4 rebars cont. &amp; #4 ties @ 32" O.C</t>
  </si>
  <si>
    <t>12"X12" Concrete lug footing w/ reinforcement</t>
  </si>
  <si>
    <t>CY</t>
  </si>
  <si>
    <t>Concrete Slab</t>
  </si>
  <si>
    <t>4" Concrete patio slab w/ Reinforcement, ( Reinforcement details not given )</t>
  </si>
  <si>
    <t>4" Concrete slab on grade w/ reinforcement, ( Reinforcement details not given )</t>
  </si>
  <si>
    <t>3'X3'X1' Thick Concrete slab w/ 4-#3 rebars cont.</t>
  </si>
  <si>
    <t>Concrete Lintel</t>
  </si>
  <si>
    <t>Pre-cast concrete lintels, ( Reinforcement details not given )</t>
  </si>
  <si>
    <t xml:space="preserve">8" CMU wall w/ ( #4 rebars @ 4' O.C reinforcement, 1/2"X18" anchor bolts @ 4' O.C  Horz &amp; vertically ) </t>
  </si>
  <si>
    <t>Piles</t>
  </si>
  <si>
    <t>8"X8" treated pile w/ 2-#4 rebar anchord</t>
  </si>
  <si>
    <t>DIV. 31</t>
  </si>
  <si>
    <t>EARTHWORKS</t>
  </si>
  <si>
    <t>Excavation, ( 24" wide &amp; 24" Deep )</t>
  </si>
  <si>
    <t>5/4x10 PVC Band W/ PVC Drip Cap</t>
  </si>
  <si>
    <t>Roofing</t>
  </si>
  <si>
    <t>15# Building Paper</t>
  </si>
  <si>
    <t>Metal Drip Edge</t>
  </si>
  <si>
    <t>2' Vented Soffit Panel</t>
  </si>
  <si>
    <t>Gutter &amp; Downspout</t>
  </si>
  <si>
    <t>Aluminium Downspout</t>
  </si>
  <si>
    <t>Aluminium Gutter</t>
  </si>
  <si>
    <t xml:space="preserve">R-38 Blown-In Insulation @ Roof </t>
  </si>
  <si>
    <t>R-30 Batt Insulation @ Floor</t>
  </si>
  <si>
    <t xml:space="preserve">5/8" OSB T&amp;G Subfloor Sheathing </t>
  </si>
  <si>
    <t>Window Trim</t>
  </si>
  <si>
    <t>Allowance For Power Items, Light Items &amp; Electric Wiring</t>
  </si>
  <si>
    <t>Fiberglass Shingles</t>
  </si>
  <si>
    <t>Window: 2'-8" x 3'-10", Fixed Casement Window</t>
  </si>
  <si>
    <t>NOTE :</t>
  </si>
  <si>
    <t>1. WE ALWAYS USE MARKET AND GENERAL PRICES, WE ENCOURAGE OUR CLIENTS TO PUT THEIR OWN PRICES AS OUR SHEET IS FORMULATED.</t>
  </si>
  <si>
    <t>2. WHERE INFO IS MISSING, SOLID ASSUMPTIONS HAVE TAKEN.</t>
  </si>
  <si>
    <t>3. PREPARED BY : MARK</t>
  </si>
  <si>
    <t>DIV. 02</t>
  </si>
  <si>
    <t>SITEWORKS</t>
  </si>
  <si>
    <t>10'-0" Gravel Drive</t>
  </si>
  <si>
    <t>4'-0" Walkway</t>
  </si>
  <si>
    <t>Smart Flower Solar Charger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</si>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</sst>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&quot;$&quot;* #,##0.0_);_(&quot;$&quot;* \(#,##0.0\);_(&quot;$&quot;* &quot;-&quot;??_);_(@_)"/>
    <numFmt numFmtId="167" formatCode="_-[$£-809]* #,##0.00_-;\-[$£-809]* #,##0.00_-;_-[$£-809]* &quot;-&quot;??_-;_-@_-"/>
    <numFmt numFmtId="168" formatCode="_(* #,##0_);_(* \(#,##0\);_(* &quot;-&quot;??_);_(@_)"/>
  </numFmts>
  <fonts count="32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4"/>
      <color theme="9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</borders>
  <cellStyleXfs count="92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43" fontId="2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21" fillId="0" borderId="0"/>
    <xf numFmtId="0" fontId="3" fillId="0" borderId="0"/>
    <xf numFmtId="0" fontId="2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101">
    <xf numFmtId="0" fontId="0" fillId="0" borderId="0" xfId="0"/>
    <xf numFmtId="0" fontId="23" fillId="0" borderId="10" xfId="0" applyFont="1" applyFill="1" applyBorder="1" applyAlignment="1">
      <alignment vertical="top"/>
    </xf>
    <xf numFmtId="164" fontId="23" fillId="0" borderId="10" xfId="0" applyNumberFormat="1" applyFont="1" applyFill="1" applyBorder="1" applyAlignment="1" applyProtection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9" fontId="24" fillId="0" borderId="10" xfId="0" applyNumberFormat="1" applyFont="1" applyFill="1" applyBorder="1" applyAlignment="1">
      <alignment horizontal="center" vertical="top"/>
    </xf>
    <xf numFmtId="42" fontId="24" fillId="0" borderId="10" xfId="0" applyNumberFormat="1" applyFont="1" applyFill="1" applyBorder="1" applyAlignment="1">
      <alignment vertical="top"/>
    </xf>
    <xf numFmtId="0" fontId="27" fillId="0" borderId="0" xfId="0" applyFont="1" applyBorder="1"/>
    <xf numFmtId="9" fontId="27" fillId="0" borderId="0" xfId="0" applyNumberFormat="1" applyFont="1" applyBorder="1" applyAlignment="1">
      <alignment vertical="center"/>
    </xf>
    <xf numFmtId="1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165" fontId="27" fillId="0" borderId="0" xfId="0" applyNumberFormat="1" applyFont="1" applyBorder="1" applyAlignment="1">
      <alignment vertical="center"/>
    </xf>
    <xf numFmtId="0" fontId="27" fillId="0" borderId="15" xfId="0" applyFont="1" applyBorder="1"/>
    <xf numFmtId="0" fontId="24" fillId="0" borderId="17" xfId="0" applyFont="1" applyFill="1" applyBorder="1" applyAlignment="1">
      <alignment horizontal="left" vertical="top"/>
    </xf>
    <xf numFmtId="42" fontId="24" fillId="0" borderId="18" xfId="0" applyNumberFormat="1" applyFont="1" applyFill="1" applyBorder="1" applyAlignment="1">
      <alignment vertical="top"/>
    </xf>
    <xf numFmtId="0" fontId="26" fillId="0" borderId="0" xfId="0" applyFont="1" applyAlignment="1"/>
    <xf numFmtId="14" fontId="26" fillId="0" borderId="0" xfId="0" applyNumberFormat="1" applyFont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41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justify" vertical="top" wrapText="1"/>
    </xf>
    <xf numFmtId="0" fontId="27" fillId="0" borderId="20" xfId="0" applyFont="1" applyBorder="1"/>
    <xf numFmtId="0" fontId="25" fillId="0" borderId="20" xfId="0" applyFont="1" applyBorder="1"/>
    <xf numFmtId="0" fontId="27" fillId="0" borderId="20" xfId="0" applyFont="1" applyBorder="1" applyAlignment="1">
      <alignment vertical="center"/>
    </xf>
    <xf numFmtId="9" fontId="27" fillId="0" borderId="20" xfId="0" applyNumberFormat="1" applyFont="1" applyBorder="1" applyAlignment="1">
      <alignment vertical="center"/>
    </xf>
    <xf numFmtId="1" fontId="27" fillId="0" borderId="20" xfId="0" applyNumberFormat="1" applyFont="1" applyBorder="1" applyAlignment="1">
      <alignment vertical="center"/>
    </xf>
    <xf numFmtId="0" fontId="27" fillId="0" borderId="20" xfId="0" applyFont="1" applyBorder="1" applyAlignment="1">
      <alignment horizontal="center" vertical="center"/>
    </xf>
    <xf numFmtId="166" fontId="27" fillId="0" borderId="20" xfId="0" applyNumberFormat="1" applyFont="1" applyBorder="1" applyAlignment="1">
      <alignment vertical="center"/>
    </xf>
    <xf numFmtId="165" fontId="27" fillId="0" borderId="20" xfId="0" applyNumberFormat="1" applyFont="1" applyBorder="1" applyAlignment="1">
      <alignment vertical="center"/>
    </xf>
    <xf numFmtId="0" fontId="27" fillId="0" borderId="19" xfId="0" applyFont="1" applyBorder="1"/>
    <xf numFmtId="1" fontId="23" fillId="0" borderId="19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justify" vertical="center"/>
    </xf>
    <xf numFmtId="41" fontId="27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/>
    </xf>
    <xf numFmtId="1" fontId="27" fillId="0" borderId="15" xfId="0" applyNumberFormat="1" applyFont="1" applyFill="1" applyBorder="1" applyAlignment="1">
      <alignment horizontal="center" vertical="top"/>
    </xf>
    <xf numFmtId="0" fontId="27" fillId="0" borderId="0" xfId="0" applyFont="1" applyFill="1" applyBorder="1" applyAlignment="1">
      <alignment vertical="top" wrapText="1"/>
    </xf>
    <xf numFmtId="0" fontId="27" fillId="0" borderId="0" xfId="0" applyFont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/>
    <xf numFmtId="165" fontId="25" fillId="0" borderId="15" xfId="0" applyNumberFormat="1" applyFont="1" applyFill="1" applyBorder="1"/>
    <xf numFmtId="0" fontId="0" fillId="0" borderId="0" xfId="0" applyFill="1"/>
    <xf numFmtId="0" fontId="27" fillId="0" borderId="0" xfId="0" applyFont="1" applyFill="1" applyBorder="1" applyAlignment="1">
      <alignment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21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 wrapText="1"/>
    </xf>
    <xf numFmtId="167" fontId="25" fillId="24" borderId="12" xfId="0" applyNumberFormat="1" applyFont="1" applyFill="1" applyBorder="1" applyAlignment="1">
      <alignment horizontal="center" vertical="center"/>
    </xf>
    <xf numFmtId="167" fontId="25" fillId="24" borderId="13" xfId="0" applyNumberFormat="1" applyFont="1" applyFill="1" applyBorder="1" applyAlignment="1">
      <alignment horizontal="center" vertical="center" wrapText="1"/>
    </xf>
    <xf numFmtId="167" fontId="25" fillId="24" borderId="14" xfId="0" applyNumberFormat="1" applyFont="1" applyFill="1" applyBorder="1" applyAlignment="1">
      <alignment horizontal="center" vertical="center" wrapText="1"/>
    </xf>
    <xf numFmtId="0" fontId="0" fillId="25" borderId="0" xfId="0" applyFill="1"/>
    <xf numFmtId="0" fontId="25" fillId="24" borderId="0" xfId="0" applyFont="1" applyFill="1"/>
    <xf numFmtId="0" fontId="0" fillId="24" borderId="0" xfId="0" applyFill="1"/>
    <xf numFmtId="0" fontId="25" fillId="24" borderId="16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7" fillId="24" borderId="11" xfId="0" applyFont="1" applyFill="1" applyBorder="1"/>
    <xf numFmtId="167" fontId="27" fillId="24" borderId="11" xfId="0" applyNumberFormat="1" applyFont="1" applyFill="1" applyBorder="1"/>
    <xf numFmtId="44" fontId="25" fillId="24" borderId="16" xfId="91" applyFont="1" applyFill="1" applyBorder="1"/>
    <xf numFmtId="0" fontId="25" fillId="24" borderId="22" xfId="0" applyFont="1" applyFill="1" applyBorder="1" applyAlignment="1">
      <alignment vertical="center"/>
    </xf>
    <xf numFmtId="41" fontId="27" fillId="0" borderId="0" xfId="0" applyNumberFormat="1" applyFont="1" applyFill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0" fontId="31" fillId="0" borderId="15" xfId="0" applyFont="1" applyBorder="1"/>
    <xf numFmtId="1" fontId="27" fillId="0" borderId="15" xfId="0" applyNumberFormat="1" applyFont="1" applyFill="1" applyBorder="1" applyAlignment="1">
      <alignment horizontal="center" vertical="center"/>
    </xf>
    <xf numFmtId="0" fontId="31" fillId="0" borderId="0" xfId="0" applyFont="1" applyBorder="1"/>
    <xf numFmtId="0" fontId="27" fillId="0" borderId="0" xfId="0" applyFont="1" applyBorder="1" applyAlignment="1">
      <alignment wrapText="1"/>
    </xf>
    <xf numFmtId="0" fontId="25" fillId="24" borderId="16" xfId="0" applyFont="1" applyFill="1" applyBorder="1" applyAlignment="1">
      <alignment horizontal="center"/>
    </xf>
    <xf numFmtId="1" fontId="27" fillId="0" borderId="1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5" xfId="0" applyFont="1" applyBorder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 applyBorder="1" applyAlignment="1">
      <alignment vertical="center"/>
    </xf>
    <xf numFmtId="44" fontId="27" fillId="0" borderId="0" xfId="91" applyFont="1" applyBorder="1" applyAlignment="1">
      <alignment vertical="center"/>
    </xf>
    <xf numFmtId="0" fontId="27" fillId="0" borderId="0" xfId="0" applyFont="1" applyAlignment="1">
      <alignment wrapText="1"/>
    </xf>
    <xf numFmtId="9" fontId="27" fillId="0" borderId="0" xfId="0" applyNumberFormat="1" applyFont="1" applyFill="1" applyBorder="1" applyAlignment="1">
      <alignment vertical="center"/>
    </xf>
    <xf numFmtId="44" fontId="27" fillId="0" borderId="0" xfId="91" applyFont="1" applyFill="1" applyBorder="1" applyAlignment="1">
      <alignment vertical="center"/>
    </xf>
    <xf numFmtId="41" fontId="27" fillId="0" borderId="0" xfId="0" applyNumberFormat="1" applyFont="1" applyFill="1" applyBorder="1" applyAlignment="1"/>
    <xf numFmtId="9" fontId="27" fillId="0" borderId="0" xfId="0" applyNumberFormat="1" applyFont="1" applyBorder="1" applyAlignment="1"/>
    <xf numFmtId="0" fontId="27" fillId="0" borderId="0" xfId="0" applyFont="1" applyFill="1" applyBorder="1" applyAlignment="1">
      <alignment horizontal="center"/>
    </xf>
    <xf numFmtId="166" fontId="31" fillId="0" borderId="0" xfId="0" applyNumberFormat="1" applyFont="1" applyBorder="1" applyAlignment="1"/>
    <xf numFmtId="165" fontId="27" fillId="0" borderId="0" xfId="0" applyNumberFormat="1" applyFont="1" applyBorder="1" applyAlignment="1"/>
    <xf numFmtId="41" fontId="27" fillId="0" borderId="0" xfId="0" applyNumberFormat="1" applyFont="1" applyFill="1" applyBorder="1" applyAlignment="1">
      <alignment horizontal="right"/>
    </xf>
    <xf numFmtId="166" fontId="27" fillId="0" borderId="0" xfId="0" applyNumberFormat="1" applyFont="1" applyBorder="1" applyAlignment="1"/>
    <xf numFmtId="0" fontId="27" fillId="0" borderId="0" xfId="0" applyFont="1" applyAlignment="1"/>
    <xf numFmtId="0" fontId="0" fillId="0" borderId="0" xfId="0" applyAlignment="1"/>
    <xf numFmtId="0" fontId="27" fillId="0" borderId="0" xfId="0" applyFont="1" applyAlignment="1">
      <alignment horizontal="center"/>
    </xf>
    <xf numFmtId="1" fontId="27" fillId="0" borderId="0" xfId="0" applyNumberFormat="1" applyFont="1" applyAlignment="1">
      <alignment wrapText="1"/>
    </xf>
    <xf numFmtId="1" fontId="27" fillId="0" borderId="0" xfId="0" applyNumberFormat="1" applyFont="1"/>
    <xf numFmtId="1" fontId="27" fillId="0" borderId="0" xfId="0" applyNumberFormat="1" applyFont="1" applyAlignment="1">
      <alignment horizontal="right" wrapText="1"/>
    </xf>
    <xf numFmtId="168" fontId="27" fillId="0" borderId="0" xfId="0" applyNumberFormat="1" applyFont="1" applyFill="1" applyBorder="1" applyAlignment="1">
      <alignment horizontal="right" vertical="center"/>
    </xf>
    <xf numFmtId="166" fontId="27" fillId="26" borderId="0" xfId="0" applyNumberFormat="1" applyFont="1" applyFill="1" applyBorder="1" applyAlignment="1">
      <alignment vertical="center"/>
    </xf>
    <xf numFmtId="0" fontId="24" fillId="0" borderId="10" xfId="0" applyFont="1" applyFill="1" applyBorder="1" applyAlignment="1">
      <alignment horizontal="left" vertical="top"/>
    </xf>
    <xf numFmtId="0" fontId="24" fillId="0" borderId="23" xfId="0" applyFont="1" applyFill="1" applyBorder="1" applyAlignment="1">
      <alignment horizontal="left" vertical="top"/>
    </xf>
    <xf numFmtId="166" fontId="27" fillId="26" borderId="0" xfId="0" applyNumberFormat="1" applyFont="1" applyFill="1" applyBorder="1" applyAlignment="1"/>
    <xf numFmtId="0" fontId="30" fillId="0" borderId="0" xfId="0" applyFont="1" applyAlignment="1">
      <alignment horizontal="left"/>
    </xf>
    <xf numFmtId="0" fontId="24" fillId="0" borderId="17" xfId="0" applyFont="1" applyFill="1" applyBorder="1" applyAlignment="1">
      <alignment horizontal="left" vertical="top"/>
    </xf>
    <xf numFmtId="0" fontId="24" fillId="0" borderId="10" xfId="0" applyFont="1" applyFill="1" applyBorder="1" applyAlignment="1">
      <alignment horizontal="left" vertical="top"/>
    </xf>
    <xf numFmtId="0" fontId="24" fillId="0" borderId="23" xfId="0" applyFont="1" applyFill="1" applyBorder="1" applyAlignment="1">
      <alignment horizontal="left" vertical="top"/>
    </xf>
    <xf numFmtId="0" fontId="3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top"/>
    </xf>
  </cellXfs>
  <cellStyles count="92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Comma 2" xfId="55"/>
    <cellStyle name="Comma 2 2" xfId="90"/>
    <cellStyle name="Currency" xfId="91" builtinId="4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89"/>
    <cellStyle name="Normal 2 2" xfId="74"/>
    <cellStyle name="Normal 2 3" xfId="75"/>
    <cellStyle name="Normal 3" xfId="76"/>
    <cellStyle name="Normal 4" xfId="88"/>
    <cellStyle name="Normal 6" xfId="77"/>
    <cellStyle name="Note 2" xfId="78"/>
    <cellStyle name="Note 3" xfId="79"/>
    <cellStyle name="Output 2" xfId="80"/>
    <cellStyle name="Output 3" xfId="81"/>
    <cellStyle name="Title 2" xfId="82"/>
    <cellStyle name="Title 3" xfId="83"/>
    <cellStyle name="Total 2" xfId="84"/>
    <cellStyle name="Total 3" xfId="85"/>
    <cellStyle name="Warning Text 2" xfId="86"/>
    <cellStyle name="Warning Text 3" xfId="87"/>
  </cellStyles>
  <dxfs count="0"/>
  <tableStyles count="0" defaultTableStyle="TableStyleMedium9" defaultPivotStyle="PivotStyleLight16"/>
  <colors>
    <mruColors>
      <color rgb="FF333333"/>
      <color rgb="FF5F5F5F"/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4252848"/>
        <c:axId val="-2084259920"/>
      </c:barChart>
      <c:catAx>
        <c:axId val="-20842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84259920"/>
        <c:crosses val="autoZero"/>
        <c:auto val="1"/>
        <c:lblAlgn val="ctr"/>
        <c:lblOffset val="100"/>
        <c:noMultiLvlLbl val="0"/>
      </c:catAx>
      <c:valAx>
        <c:axId val="-2084259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-2084252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1" workbookViewId="0"/>
  </sheetViews>
  <pageMargins left="0.7" right="0.7" top="0.75" bottom="0.75" header="0.3" footer="0.3"/>
  <pageSetup orientation="landscape" r:id="rId1"/>
  <drawing r:id="rId2"/>
</chartsheet>
</file>

<file path=xl/ctrlProps/ctrlProp1.xml><?xml version="1.0" encoding="utf-8"?>
<formControlPr xmlns="http://schemas.microsoft.com/office/spreadsheetml/2009/9/main" objectType="CheckBox" checked="Checked" fmlaLink="#REF!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#REF!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#REF!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CheckBox" checked="Checked" fmlaLink="#REF!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#REF!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CheckBox" fmlaLink="#REF!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#REF!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#REF!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CheckBox" fmlaLink="#REF!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325</xdr:row>
          <xdr:rowOff>57150</xdr:rowOff>
        </xdr:from>
        <xdr:to>
          <xdr:col>3</xdr:col>
          <xdr:colOff>533400</xdr:colOff>
          <xdr:row>326</xdr:row>
          <xdr:rowOff>85725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A322"/>
  <sheetViews>
    <sheetView tabSelected="1" view="pageBreakPreview" zoomScale="85" zoomScaleSheetLayoutView="85" workbookViewId="0">
      <pane ySplit="5" topLeftCell="A6" activePane="bottomLeft" state="frozen"/>
      <selection pane="bottomLeft" activeCell="C245" sqref="C245"/>
    </sheetView>
  </sheetViews>
  <sheetFormatPr defaultRowHeight="15" x14ac:dyDescent="0.2"/>
  <cols>
    <col min="1" max="1" width="4.44140625" customWidth="1"/>
    <col min="2" max="2" width="10.109375" customWidth="1"/>
    <col min="3" max="3" width="69.77734375" customWidth="1"/>
    <col min="4" max="4" width="8.109375" customWidth="1"/>
    <col min="5" max="5" width="8.5546875" customWidth="1"/>
    <col min="6" max="6" width="10.6640625" customWidth="1"/>
    <col min="7" max="7" width="10.77734375" customWidth="1"/>
    <col min="8" max="8" width="9.21875" bestFit="1" customWidth="1"/>
    <col min="9" max="9" width="10.5546875" customWidth="1"/>
    <col min="10" max="10" width="11" customWidth="1"/>
  </cols>
  <sheetData>
    <row r="1" spans="1:183" ht="18.75" x14ac:dyDescent="0.3">
      <c r="A1" s="99"/>
      <c r="B1" s="99"/>
      <c r="C1" s="99"/>
      <c r="F1" s="93" t="s">
        <v>13</v>
      </c>
      <c r="G1" s="14"/>
    </row>
    <row r="2" spans="1:183" ht="18.75" x14ac:dyDescent="0.3">
      <c r="A2" s="99"/>
      <c r="B2" s="99"/>
      <c r="C2" s="99"/>
      <c r="F2" s="97" t="s">
        <v>14</v>
      </c>
      <c r="G2" s="98"/>
      <c r="H2" s="98"/>
      <c r="I2" s="98"/>
      <c r="J2" s="98"/>
    </row>
    <row r="3" spans="1:183" ht="18.75" x14ac:dyDescent="0.25">
      <c r="A3" s="100"/>
      <c r="B3" s="100"/>
      <c r="C3" s="100"/>
      <c r="F3" s="97"/>
      <c r="G3" s="98"/>
      <c r="H3" s="98"/>
      <c r="I3" s="98"/>
      <c r="J3" s="98"/>
      <c r="K3" s="14"/>
    </row>
    <row r="4" spans="1:183" ht="18.75" customHeight="1" x14ac:dyDescent="0.3">
      <c r="F4" s="93" t="s">
        <v>246</v>
      </c>
      <c r="G4" s="15"/>
    </row>
    <row r="5" spans="1:183" s="51" customFormat="1" ht="45.75" thickBot="1" x14ac:dyDescent="0.3">
      <c r="A5" s="42" t="s">
        <v>3</v>
      </c>
      <c r="B5" s="43" t="s">
        <v>12</v>
      </c>
      <c r="C5" s="44" t="s">
        <v>0</v>
      </c>
      <c r="D5" s="44" t="s">
        <v>4</v>
      </c>
      <c r="E5" s="45" t="s">
        <v>5</v>
      </c>
      <c r="F5" s="45" t="s">
        <v>6</v>
      </c>
      <c r="G5" s="45" t="s">
        <v>7</v>
      </c>
      <c r="H5" s="46" t="s">
        <v>1</v>
      </c>
      <c r="I5" s="47" t="s">
        <v>8</v>
      </c>
      <c r="J5" s="48" t="s">
        <v>9</v>
      </c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</row>
    <row r="6" spans="1:183" ht="16.5" thickBot="1" x14ac:dyDescent="0.3">
      <c r="A6" s="33"/>
      <c r="B6" s="6"/>
      <c r="C6" s="30"/>
      <c r="D6" s="31"/>
      <c r="E6" s="7"/>
      <c r="F6" s="31"/>
      <c r="G6" s="29"/>
      <c r="H6" s="9"/>
      <c r="I6" s="10"/>
      <c r="J6" s="11"/>
    </row>
    <row r="7" spans="1:183" ht="16.5" thickBot="1" x14ac:dyDescent="0.3">
      <c r="A7" s="65" t="str">
        <f>IF(F7&lt;&gt;"",1+MAX(#REF!),"")</f>
        <v/>
      </c>
      <c r="B7" s="53" t="s">
        <v>35</v>
      </c>
      <c r="C7" s="54" t="s">
        <v>36</v>
      </c>
      <c r="D7" s="55"/>
      <c r="E7" s="55"/>
      <c r="F7" s="55"/>
      <c r="G7" s="55"/>
      <c r="H7" s="56"/>
      <c r="I7" s="56"/>
      <c r="J7" s="57">
        <f>SUM(I8:I26)</f>
        <v>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</row>
    <row r="8" spans="1:183" ht="15.75" x14ac:dyDescent="0.25">
      <c r="A8" s="66"/>
      <c r="B8" s="6"/>
      <c r="C8" s="30"/>
      <c r="D8" s="31"/>
      <c r="E8" s="7"/>
      <c r="F8" s="31"/>
      <c r="G8" s="29"/>
      <c r="H8" s="9"/>
      <c r="I8" s="10"/>
      <c r="J8" s="11"/>
    </row>
    <row r="9" spans="1:183" ht="15.75" x14ac:dyDescent="0.25">
      <c r="A9" s="66">
        <f>IF(F9&lt;&gt;"",1+MAX($A$7:A8),"")</f>
        <v>1</v>
      </c>
      <c r="B9" s="6"/>
      <c r="C9" s="32" t="s">
        <v>38</v>
      </c>
      <c r="D9" s="31">
        <v>1</v>
      </c>
      <c r="E9" s="7">
        <v>0</v>
      </c>
      <c r="F9" s="31">
        <f>D9*(1+E9)</f>
        <v>1</v>
      </c>
      <c r="G9" s="29" t="s">
        <v>37</v>
      </c>
      <c r="H9" s="9"/>
      <c r="I9" s="10">
        <f>H9*F9</f>
        <v>0</v>
      </c>
      <c r="J9" s="11"/>
    </row>
    <row r="10" spans="1:183" ht="15.75" x14ac:dyDescent="0.25">
      <c r="A10" s="66">
        <f>IF(F10&lt;&gt;"",1+MAX($A$7:A9),"")</f>
        <v>2</v>
      </c>
      <c r="B10" s="6"/>
      <c r="C10" s="32" t="s">
        <v>39</v>
      </c>
      <c r="D10" s="31">
        <v>1</v>
      </c>
      <c r="E10" s="7">
        <v>0</v>
      </c>
      <c r="F10" s="31">
        <f t="shared" ref="F10:F24" si="0">D10*(1+E10)</f>
        <v>1</v>
      </c>
      <c r="G10" s="29" t="s">
        <v>37</v>
      </c>
      <c r="H10" s="9"/>
      <c r="I10" s="10">
        <f t="shared" ref="I10:I24" si="1">H10*F10</f>
        <v>0</v>
      </c>
      <c r="J10" s="11"/>
    </row>
    <row r="11" spans="1:183" ht="15.75" x14ac:dyDescent="0.25">
      <c r="A11" s="66">
        <f>IF(F11&lt;&gt;"",1+MAX($A$7:A10),"")</f>
        <v>3</v>
      </c>
      <c r="B11" s="6"/>
      <c r="C11" s="32" t="s">
        <v>40</v>
      </c>
      <c r="D11" s="31">
        <v>1</v>
      </c>
      <c r="E11" s="7">
        <v>0</v>
      </c>
      <c r="F11" s="31">
        <f t="shared" si="0"/>
        <v>1</v>
      </c>
      <c r="G11" s="29" t="s">
        <v>37</v>
      </c>
      <c r="H11" s="9"/>
      <c r="I11" s="10">
        <f t="shared" si="1"/>
        <v>0</v>
      </c>
      <c r="J11" s="11"/>
    </row>
    <row r="12" spans="1:183" ht="15.75" x14ac:dyDescent="0.25">
      <c r="A12" s="66">
        <f>IF(F12&lt;&gt;"",1+MAX($A$7:A11),"")</f>
        <v>4</v>
      </c>
      <c r="B12" s="6"/>
      <c r="C12" s="32" t="s">
        <v>41</v>
      </c>
      <c r="D12" s="31">
        <v>1</v>
      </c>
      <c r="E12" s="7">
        <v>0</v>
      </c>
      <c r="F12" s="31">
        <f t="shared" si="0"/>
        <v>1</v>
      </c>
      <c r="G12" s="29" t="s">
        <v>37</v>
      </c>
      <c r="H12" s="9"/>
      <c r="I12" s="10">
        <f t="shared" si="1"/>
        <v>0</v>
      </c>
      <c r="J12" s="11"/>
    </row>
    <row r="13" spans="1:183" ht="15.75" x14ac:dyDescent="0.25">
      <c r="A13" s="66">
        <f>IF(F13&lt;&gt;"",1+MAX($A$7:A12),"")</f>
        <v>5</v>
      </c>
      <c r="B13" s="6"/>
      <c r="C13" s="32" t="s">
        <v>42</v>
      </c>
      <c r="D13" s="31">
        <v>1</v>
      </c>
      <c r="E13" s="7">
        <v>0</v>
      </c>
      <c r="F13" s="31">
        <f t="shared" si="0"/>
        <v>1</v>
      </c>
      <c r="G13" s="29" t="s">
        <v>37</v>
      </c>
      <c r="H13" s="9"/>
      <c r="I13" s="10">
        <f t="shared" si="1"/>
        <v>0</v>
      </c>
      <c r="J13" s="11"/>
    </row>
    <row r="14" spans="1:183" ht="15.75" x14ac:dyDescent="0.25">
      <c r="A14" s="66">
        <f>IF(F14&lt;&gt;"",1+MAX($A$7:A13),"")</f>
        <v>6</v>
      </c>
      <c r="B14" s="6"/>
      <c r="C14" s="32" t="s">
        <v>43</v>
      </c>
      <c r="D14" s="31">
        <v>1</v>
      </c>
      <c r="E14" s="7">
        <v>0</v>
      </c>
      <c r="F14" s="31">
        <f t="shared" si="0"/>
        <v>1</v>
      </c>
      <c r="G14" s="29" t="s">
        <v>37</v>
      </c>
      <c r="H14" s="9"/>
      <c r="I14" s="10">
        <f t="shared" si="1"/>
        <v>0</v>
      </c>
      <c r="J14" s="11"/>
    </row>
    <row r="15" spans="1:183" ht="15.75" x14ac:dyDescent="0.25">
      <c r="A15" s="66">
        <f>IF(F15&lt;&gt;"",1+MAX($A$7:A14),"")</f>
        <v>7</v>
      </c>
      <c r="B15" s="6"/>
      <c r="C15" s="32" t="s">
        <v>44</v>
      </c>
      <c r="D15" s="31">
        <v>1</v>
      </c>
      <c r="E15" s="7">
        <v>0</v>
      </c>
      <c r="F15" s="31">
        <f t="shared" si="0"/>
        <v>1</v>
      </c>
      <c r="G15" s="29" t="s">
        <v>37</v>
      </c>
      <c r="H15" s="9"/>
      <c r="I15" s="10">
        <f t="shared" si="1"/>
        <v>0</v>
      </c>
      <c r="J15" s="11"/>
    </row>
    <row r="16" spans="1:183" ht="15.75" x14ac:dyDescent="0.25">
      <c r="A16" s="66">
        <f>IF(F16&lt;&gt;"",1+MAX($A$7:A15),"")</f>
        <v>8</v>
      </c>
      <c r="B16" s="6"/>
      <c r="C16" s="32" t="s">
        <v>63</v>
      </c>
      <c r="D16" s="31">
        <v>1</v>
      </c>
      <c r="E16" s="7">
        <v>0</v>
      </c>
      <c r="F16" s="31">
        <f t="shared" si="0"/>
        <v>1</v>
      </c>
      <c r="G16" s="29" t="s">
        <v>37</v>
      </c>
      <c r="H16" s="9"/>
      <c r="I16" s="10">
        <f t="shared" si="1"/>
        <v>0</v>
      </c>
      <c r="J16" s="11"/>
    </row>
    <row r="17" spans="1:183" ht="15.75" x14ac:dyDescent="0.25">
      <c r="A17" s="66">
        <f>IF(F17&lt;&gt;"",1+MAX($A$7:A16),"")</f>
        <v>9</v>
      </c>
      <c r="B17" s="6"/>
      <c r="C17" s="32" t="s">
        <v>45</v>
      </c>
      <c r="D17" s="31">
        <v>1</v>
      </c>
      <c r="E17" s="7">
        <v>0</v>
      </c>
      <c r="F17" s="31">
        <f t="shared" si="0"/>
        <v>1</v>
      </c>
      <c r="G17" s="29" t="s">
        <v>37</v>
      </c>
      <c r="H17" s="9"/>
      <c r="I17" s="10">
        <f t="shared" si="1"/>
        <v>0</v>
      </c>
      <c r="J17" s="11"/>
    </row>
    <row r="18" spans="1:183" ht="15.75" x14ac:dyDescent="0.25">
      <c r="A18" s="66">
        <f>IF(F18&lt;&gt;"",1+MAX($A$7:A17),"")</f>
        <v>10</v>
      </c>
      <c r="B18" s="6"/>
      <c r="C18" s="32" t="s">
        <v>46</v>
      </c>
      <c r="D18" s="31">
        <v>1</v>
      </c>
      <c r="E18" s="7">
        <v>0</v>
      </c>
      <c r="F18" s="31">
        <f t="shared" si="0"/>
        <v>1</v>
      </c>
      <c r="G18" s="29" t="s">
        <v>37</v>
      </c>
      <c r="H18" s="9"/>
      <c r="I18" s="10">
        <f t="shared" si="1"/>
        <v>0</v>
      </c>
      <c r="J18" s="11"/>
    </row>
    <row r="19" spans="1:183" ht="15.75" x14ac:dyDescent="0.25">
      <c r="A19" s="66" t="str">
        <f>IF(F19&lt;&gt;"",1+MAX($A$7:A18),"")</f>
        <v/>
      </c>
      <c r="B19" s="6"/>
      <c r="C19" s="30" t="s">
        <v>47</v>
      </c>
      <c r="D19" s="31"/>
      <c r="E19" s="7"/>
      <c r="F19" s="31"/>
      <c r="G19" s="29"/>
      <c r="H19" s="9"/>
      <c r="I19" s="10"/>
      <c r="J19" s="11"/>
    </row>
    <row r="20" spans="1:183" ht="15.75" x14ac:dyDescent="0.25">
      <c r="A20" s="66">
        <f>IF(F20&lt;&gt;"",1+MAX($A$7:A19),"")</f>
        <v>11</v>
      </c>
      <c r="B20" s="6"/>
      <c r="C20" s="32" t="s">
        <v>48</v>
      </c>
      <c r="D20" s="31">
        <v>1</v>
      </c>
      <c r="E20" s="7">
        <v>0</v>
      </c>
      <c r="F20" s="31">
        <f t="shared" si="0"/>
        <v>1</v>
      </c>
      <c r="G20" s="29" t="s">
        <v>37</v>
      </c>
      <c r="H20" s="9"/>
      <c r="I20" s="10">
        <f t="shared" si="1"/>
        <v>0</v>
      </c>
      <c r="J20" s="11"/>
    </row>
    <row r="21" spans="1:183" ht="15.75" x14ac:dyDescent="0.25">
      <c r="A21" s="66">
        <f>IF(F21&lt;&gt;"",1+MAX($A$7:A20),"")</f>
        <v>12</v>
      </c>
      <c r="B21" s="6"/>
      <c r="C21" s="30" t="s">
        <v>49</v>
      </c>
      <c r="D21" s="31">
        <v>1</v>
      </c>
      <c r="E21" s="7">
        <v>0</v>
      </c>
      <c r="F21" s="31">
        <f t="shared" si="0"/>
        <v>1</v>
      </c>
      <c r="G21" s="29" t="s">
        <v>37</v>
      </c>
      <c r="H21" s="9"/>
      <c r="I21" s="10">
        <f t="shared" si="1"/>
        <v>0</v>
      </c>
      <c r="J21" s="11"/>
    </row>
    <row r="22" spans="1:183" ht="15.75" x14ac:dyDescent="0.25">
      <c r="A22" s="66">
        <f>IF(F22&lt;&gt;"",1+MAX($A$7:A21),"")</f>
        <v>13</v>
      </c>
      <c r="B22" s="6"/>
      <c r="C22" s="30" t="s">
        <v>50</v>
      </c>
      <c r="D22" s="31">
        <v>1</v>
      </c>
      <c r="E22" s="7">
        <v>0</v>
      </c>
      <c r="F22" s="31">
        <f t="shared" si="0"/>
        <v>1</v>
      </c>
      <c r="G22" s="29" t="s">
        <v>37</v>
      </c>
      <c r="H22" s="9"/>
      <c r="I22" s="10">
        <f t="shared" si="1"/>
        <v>0</v>
      </c>
      <c r="J22" s="11"/>
    </row>
    <row r="23" spans="1:183" ht="15.75" x14ac:dyDescent="0.25">
      <c r="A23" s="66">
        <f>IF(F23&lt;&gt;"",1+MAX($A$7:A22),"")</f>
        <v>14</v>
      </c>
      <c r="B23" s="6"/>
      <c r="C23" s="30" t="s">
        <v>51</v>
      </c>
      <c r="D23" s="31">
        <v>1</v>
      </c>
      <c r="E23" s="7">
        <v>0</v>
      </c>
      <c r="F23" s="31">
        <f t="shared" si="0"/>
        <v>1</v>
      </c>
      <c r="G23" s="29" t="s">
        <v>37</v>
      </c>
      <c r="H23" s="9"/>
      <c r="I23" s="10">
        <f t="shared" si="1"/>
        <v>0</v>
      </c>
      <c r="J23" s="11"/>
    </row>
    <row r="24" spans="1:183" ht="15.75" x14ac:dyDescent="0.25">
      <c r="A24" s="66">
        <f>IF(F24&lt;&gt;"",1+MAX($A$7:A23),"")</f>
        <v>15</v>
      </c>
      <c r="B24" s="6"/>
      <c r="C24" s="30" t="s">
        <v>52</v>
      </c>
      <c r="D24" s="31">
        <v>1</v>
      </c>
      <c r="E24" s="7">
        <v>0</v>
      </c>
      <c r="F24" s="31">
        <f t="shared" si="0"/>
        <v>1</v>
      </c>
      <c r="G24" s="29" t="s">
        <v>37</v>
      </c>
      <c r="H24" s="9"/>
      <c r="I24" s="10">
        <f t="shared" si="1"/>
        <v>0</v>
      </c>
      <c r="J24" s="11"/>
    </row>
    <row r="25" spans="1:183" ht="15.75" x14ac:dyDescent="0.25">
      <c r="A25" s="66" t="str">
        <f>IF(F25&lt;&gt;"",1+MAX($A$7:A24),"")</f>
        <v/>
      </c>
      <c r="B25" s="6"/>
      <c r="C25" s="30" t="s">
        <v>47</v>
      </c>
      <c r="D25" s="31"/>
      <c r="E25" s="7"/>
      <c r="F25" s="31"/>
      <c r="G25" s="29"/>
      <c r="H25" s="9"/>
      <c r="I25" s="10"/>
      <c r="J25" s="11"/>
    </row>
    <row r="26" spans="1:183" ht="15.75" x14ac:dyDescent="0.25">
      <c r="A26" s="66">
        <f>IF(F26&lt;&gt;"",1+MAX($A$7:A25),"")</f>
        <v>16</v>
      </c>
      <c r="B26" s="6"/>
      <c r="C26" s="32" t="s">
        <v>53</v>
      </c>
      <c r="D26" s="31">
        <v>1</v>
      </c>
      <c r="E26" s="7">
        <v>0</v>
      </c>
      <c r="F26" s="31">
        <f>D26*(1+E26)</f>
        <v>1</v>
      </c>
      <c r="G26" s="29" t="s">
        <v>37</v>
      </c>
      <c r="H26" s="9"/>
      <c r="I26" s="10">
        <f>H26*F26</f>
        <v>0</v>
      </c>
      <c r="J26" s="11"/>
    </row>
    <row r="27" spans="1:183" ht="16.5" thickBot="1" x14ac:dyDescent="0.3">
      <c r="A27" s="66"/>
      <c r="B27" s="6"/>
      <c r="C27" s="32"/>
      <c r="D27" s="31"/>
      <c r="E27" s="7"/>
      <c r="F27" s="31"/>
      <c r="G27" s="29"/>
      <c r="H27" s="9"/>
      <c r="I27" s="10"/>
      <c r="J27" s="11"/>
    </row>
    <row r="28" spans="1:183" ht="16.5" thickBot="1" x14ac:dyDescent="0.3">
      <c r="A28" s="52" t="str">
        <f>IF(F28&lt;&gt;"",1+MAX($A$7:A7),"")</f>
        <v/>
      </c>
      <c r="B28" s="53" t="s">
        <v>241</v>
      </c>
      <c r="C28" s="54" t="s">
        <v>242</v>
      </c>
      <c r="D28" s="55"/>
      <c r="E28" s="55"/>
      <c r="F28" s="55"/>
      <c r="G28" s="55"/>
      <c r="H28" s="56"/>
      <c r="I28" s="56"/>
      <c r="J28" s="57">
        <f>SUM(I30:I32)</f>
        <v>0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</row>
    <row r="29" spans="1:183" ht="15.75" x14ac:dyDescent="0.25">
      <c r="A29" s="66"/>
      <c r="B29" s="6"/>
      <c r="C29" s="32"/>
      <c r="D29" s="31"/>
      <c r="E29" s="7"/>
      <c r="F29" s="31"/>
      <c r="G29" s="29"/>
      <c r="H29" s="9"/>
      <c r="I29" s="10"/>
      <c r="J29" s="11"/>
    </row>
    <row r="30" spans="1:183" ht="15.75" x14ac:dyDescent="0.25">
      <c r="A30" s="66">
        <f>IF(F30&lt;&gt;"",1+MAX($A$7:A29),"")</f>
        <v>17</v>
      </c>
      <c r="B30" s="6"/>
      <c r="C30" s="72" t="s">
        <v>243</v>
      </c>
      <c r="D30" s="31">
        <v>3055</v>
      </c>
      <c r="E30" s="76">
        <v>0.1</v>
      </c>
      <c r="F30" s="80">
        <f t="shared" ref="F30:F32" si="2">D30*(1+E30)</f>
        <v>3360.5000000000005</v>
      </c>
      <c r="G30" s="77" t="s">
        <v>54</v>
      </c>
      <c r="H30" s="81"/>
      <c r="I30" s="79">
        <f t="shared" ref="I30:I32" si="3">H30*F30</f>
        <v>0</v>
      </c>
      <c r="J30" s="11"/>
    </row>
    <row r="31" spans="1:183" ht="15.75" x14ac:dyDescent="0.25">
      <c r="A31" s="66">
        <f>IF(F31&lt;&gt;"",1+MAX($A$7:A30),"")</f>
        <v>18</v>
      </c>
      <c r="B31" s="6"/>
      <c r="C31" s="72" t="s">
        <v>244</v>
      </c>
      <c r="D31" s="31">
        <v>180</v>
      </c>
      <c r="E31" s="76">
        <v>0.1</v>
      </c>
      <c r="F31" s="80">
        <f t="shared" si="2"/>
        <v>198.00000000000003</v>
      </c>
      <c r="G31" s="77" t="s">
        <v>54</v>
      </c>
      <c r="H31" s="81"/>
      <c r="I31" s="79">
        <f t="shared" si="3"/>
        <v>0</v>
      </c>
      <c r="J31" s="11"/>
    </row>
    <row r="32" spans="1:183" ht="15.75" x14ac:dyDescent="0.25">
      <c r="A32" s="66">
        <f>IF(F32&lt;&gt;"",1+MAX($A$7:A31),"")</f>
        <v>19</v>
      </c>
      <c r="B32" s="6"/>
      <c r="C32" s="72" t="s">
        <v>245</v>
      </c>
      <c r="D32" s="31">
        <v>1</v>
      </c>
      <c r="E32" s="76">
        <v>0</v>
      </c>
      <c r="F32" s="80">
        <f t="shared" si="2"/>
        <v>1</v>
      </c>
      <c r="G32" s="77" t="s">
        <v>56</v>
      </c>
      <c r="H32" s="92"/>
      <c r="I32" s="79">
        <f t="shared" si="3"/>
        <v>0</v>
      </c>
      <c r="J32" s="11"/>
    </row>
    <row r="33" spans="1:183" ht="16.5" thickBot="1" x14ac:dyDescent="0.3">
      <c r="A33" s="66"/>
      <c r="B33" s="6"/>
      <c r="C33" s="32"/>
      <c r="D33" s="31"/>
      <c r="E33" s="7"/>
      <c r="F33" s="31"/>
      <c r="G33" s="29"/>
      <c r="H33" s="9"/>
      <c r="I33" s="10"/>
      <c r="J33" s="11"/>
    </row>
    <row r="34" spans="1:183" ht="16.5" thickBot="1" x14ac:dyDescent="0.3">
      <c r="A34" s="52" t="str">
        <f>IF(F34&lt;&gt;"",1+MAX($A$7:A16),"")</f>
        <v/>
      </c>
      <c r="B34" s="53" t="s">
        <v>204</v>
      </c>
      <c r="C34" s="54" t="s">
        <v>205</v>
      </c>
      <c r="D34" s="55"/>
      <c r="E34" s="55"/>
      <c r="F34" s="55"/>
      <c r="G34" s="55"/>
      <c r="H34" s="56"/>
      <c r="I34" s="56"/>
      <c r="J34" s="57">
        <f>SUM(I35:I46)</f>
        <v>0</v>
      </c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49"/>
      <c r="FC34" s="49"/>
      <c r="FD34" s="49"/>
      <c r="FE34" s="49"/>
      <c r="FF34" s="49"/>
      <c r="FG34" s="49"/>
      <c r="FH34" s="49"/>
      <c r="FI34" s="49"/>
      <c r="FJ34" s="49"/>
      <c r="FK34" s="49"/>
      <c r="FL34" s="49"/>
      <c r="FM34" s="49"/>
      <c r="FN34" s="49"/>
      <c r="FO34" s="49"/>
      <c r="FP34" s="49"/>
      <c r="FQ34" s="49"/>
      <c r="FR34" s="49"/>
      <c r="FS34" s="49"/>
      <c r="FT34" s="49"/>
      <c r="FU34" s="49"/>
      <c r="FV34" s="49"/>
      <c r="FW34" s="49"/>
      <c r="FX34" s="49"/>
      <c r="FY34" s="49"/>
      <c r="FZ34" s="49"/>
      <c r="GA34" s="49"/>
    </row>
    <row r="35" spans="1:183" ht="16.5" thickBot="1" x14ac:dyDescent="0.3">
      <c r="A35" s="66"/>
      <c r="B35" s="6"/>
      <c r="C35" s="32"/>
      <c r="D35" s="31"/>
      <c r="E35" s="7"/>
      <c r="F35" s="31"/>
      <c r="G35" s="29"/>
      <c r="H35" s="9"/>
      <c r="I35" s="10"/>
      <c r="J35" s="11"/>
    </row>
    <row r="36" spans="1:183" ht="16.5" thickBot="1" x14ac:dyDescent="0.3">
      <c r="A36" s="52" t="str">
        <f>IF(F36&lt;&gt;"",1+MAX($A$7:A35),"")</f>
        <v/>
      </c>
      <c r="B36" s="53"/>
      <c r="C36" s="58" t="s">
        <v>206</v>
      </c>
      <c r="D36" s="31"/>
      <c r="E36" s="7"/>
      <c r="F36" s="31"/>
      <c r="G36" s="16"/>
      <c r="H36" s="9"/>
      <c r="I36" s="10"/>
      <c r="J36" s="11"/>
    </row>
    <row r="37" spans="1:183" ht="15.75" x14ac:dyDescent="0.25">
      <c r="A37" s="66">
        <f>IF(F37&lt;&gt;"",1+MAX($A$7:A36),"")</f>
        <v>20</v>
      </c>
      <c r="B37" s="6"/>
      <c r="C37" s="72" t="s">
        <v>207</v>
      </c>
      <c r="D37" s="86">
        <v>15.390370370370372</v>
      </c>
      <c r="E37" s="76">
        <v>0.1</v>
      </c>
      <c r="F37" s="80">
        <f t="shared" ref="F37:F38" si="4">D37*(1+E37)</f>
        <v>16.92940740740741</v>
      </c>
      <c r="G37" s="77" t="s">
        <v>209</v>
      </c>
      <c r="H37" s="81"/>
      <c r="I37" s="79">
        <f t="shared" ref="I37:I38" si="5">H37*F37</f>
        <v>0</v>
      </c>
      <c r="J37" s="11"/>
    </row>
    <row r="38" spans="1:183" ht="15.75" x14ac:dyDescent="0.25">
      <c r="A38" s="66">
        <f>IF(F38&lt;&gt;"",1+MAX($A$7:A37),"")</f>
        <v>21</v>
      </c>
      <c r="B38" s="6"/>
      <c r="C38" s="72" t="s">
        <v>208</v>
      </c>
      <c r="D38" s="86">
        <v>0.75592592592592589</v>
      </c>
      <c r="E38" s="76">
        <v>0.1</v>
      </c>
      <c r="F38" s="80">
        <f t="shared" si="4"/>
        <v>0.83151851851851855</v>
      </c>
      <c r="G38" s="77" t="s">
        <v>209</v>
      </c>
      <c r="H38" s="81"/>
      <c r="I38" s="79">
        <f t="shared" si="5"/>
        <v>0</v>
      </c>
      <c r="J38" s="11"/>
    </row>
    <row r="39" spans="1:183" ht="16.5" thickBot="1" x14ac:dyDescent="0.3">
      <c r="A39" s="66"/>
      <c r="B39" s="6"/>
      <c r="C39" s="32"/>
      <c r="D39" s="31"/>
      <c r="E39" s="7"/>
      <c r="F39" s="31"/>
      <c r="G39" s="29"/>
      <c r="H39" s="9"/>
      <c r="I39" s="10"/>
      <c r="J39" s="11"/>
    </row>
    <row r="40" spans="1:183" ht="16.5" thickBot="1" x14ac:dyDescent="0.3">
      <c r="A40" s="52" t="str">
        <f>IF(F40&lt;&gt;"",1+MAX($A$7:A39),"")</f>
        <v/>
      </c>
      <c r="B40" s="53"/>
      <c r="C40" s="58" t="s">
        <v>210</v>
      </c>
      <c r="D40" s="31"/>
      <c r="E40" s="7"/>
      <c r="F40" s="31"/>
      <c r="G40" s="16"/>
      <c r="H40" s="9"/>
      <c r="I40" s="10"/>
      <c r="J40" s="11"/>
    </row>
    <row r="41" spans="1:183" ht="30" x14ac:dyDescent="0.25">
      <c r="A41" s="66">
        <f>IF(F41&lt;&gt;"",1+MAX($A$7:A40),"")</f>
        <v>22</v>
      </c>
      <c r="B41" s="6"/>
      <c r="C41" s="72" t="s">
        <v>211</v>
      </c>
      <c r="D41" s="87">
        <v>597.36</v>
      </c>
      <c r="E41" s="76">
        <v>0.1</v>
      </c>
      <c r="F41" s="80">
        <f t="shared" ref="F41:F43" si="6">D41*(1+E41)</f>
        <v>657.09600000000012</v>
      </c>
      <c r="G41" s="77" t="s">
        <v>54</v>
      </c>
      <c r="H41" s="81"/>
      <c r="I41" s="79">
        <f t="shared" ref="I41:I43" si="7">H41*F41</f>
        <v>0</v>
      </c>
      <c r="J41" s="11"/>
    </row>
    <row r="42" spans="1:183" ht="30" x14ac:dyDescent="0.25">
      <c r="A42" s="66">
        <f>IF(F42&lt;&gt;"",1+MAX($A$7:A41),"")</f>
        <v>23</v>
      </c>
      <c r="B42" s="6"/>
      <c r="C42" s="72" t="s">
        <v>212</v>
      </c>
      <c r="D42" s="87">
        <v>1261.5</v>
      </c>
      <c r="E42" s="76">
        <v>0.1</v>
      </c>
      <c r="F42" s="80">
        <f t="shared" si="6"/>
        <v>1387.65</v>
      </c>
      <c r="G42" s="77" t="s">
        <v>54</v>
      </c>
      <c r="H42" s="81"/>
      <c r="I42" s="79">
        <f t="shared" si="7"/>
        <v>0</v>
      </c>
      <c r="J42" s="11"/>
    </row>
    <row r="43" spans="1:183" ht="15.75" x14ac:dyDescent="0.25">
      <c r="A43" s="66">
        <f>IF(F43&lt;&gt;"",1+MAX($A$7:A42),"")</f>
        <v>24</v>
      </c>
      <c r="B43" s="6"/>
      <c r="C43" s="72" t="s">
        <v>213</v>
      </c>
      <c r="D43" s="72">
        <v>2</v>
      </c>
      <c r="E43" s="76">
        <v>0.1</v>
      </c>
      <c r="F43" s="80">
        <f t="shared" si="6"/>
        <v>2.2000000000000002</v>
      </c>
      <c r="G43" s="77" t="s">
        <v>209</v>
      </c>
      <c r="H43" s="81"/>
      <c r="I43" s="79">
        <f t="shared" si="7"/>
        <v>0</v>
      </c>
      <c r="J43" s="11"/>
    </row>
    <row r="44" spans="1:183" ht="16.5" thickBot="1" x14ac:dyDescent="0.3">
      <c r="A44" s="66"/>
      <c r="B44" s="6"/>
      <c r="C44" s="72"/>
      <c r="D44" s="72"/>
      <c r="E44" s="7"/>
      <c r="F44" s="31"/>
      <c r="G44" s="29"/>
      <c r="H44" s="9"/>
      <c r="I44" s="10"/>
      <c r="J44" s="11"/>
    </row>
    <row r="45" spans="1:183" ht="16.5" thickBot="1" x14ac:dyDescent="0.3">
      <c r="A45" s="52" t="str">
        <f>IF(F45&lt;&gt;"",1+MAX($A$7:A44),"")</f>
        <v/>
      </c>
      <c r="B45" s="53"/>
      <c r="C45" s="58" t="s">
        <v>214</v>
      </c>
      <c r="D45" s="31"/>
      <c r="E45" s="7"/>
      <c r="F45" s="31"/>
      <c r="G45" s="16"/>
      <c r="H45" s="9"/>
      <c r="I45" s="10"/>
      <c r="J45" s="11"/>
    </row>
    <row r="46" spans="1:183" ht="15.75" x14ac:dyDescent="0.25">
      <c r="A46" s="66">
        <f>IF(F46&lt;&gt;"",1+MAX($A$7:A45),"")</f>
        <v>25</v>
      </c>
      <c r="B46" s="6"/>
      <c r="C46" s="72" t="s">
        <v>215</v>
      </c>
      <c r="D46" s="86">
        <v>33.29</v>
      </c>
      <c r="E46" s="76">
        <v>0.1</v>
      </c>
      <c r="F46" s="80">
        <f t="shared" ref="F46" si="8">D46*(1+E46)</f>
        <v>36.619</v>
      </c>
      <c r="G46" s="77" t="s">
        <v>57</v>
      </c>
      <c r="H46" s="81"/>
      <c r="I46" s="79">
        <f t="shared" ref="I46" si="9">H46*F46</f>
        <v>0</v>
      </c>
      <c r="J46" s="11"/>
    </row>
    <row r="47" spans="1:183" ht="16.5" thickBot="1" x14ac:dyDescent="0.3">
      <c r="A47" s="66"/>
      <c r="B47" s="6"/>
      <c r="C47" s="32"/>
      <c r="D47" s="31"/>
      <c r="E47" s="7"/>
      <c r="F47" s="31"/>
      <c r="G47" s="29"/>
      <c r="H47" s="9"/>
      <c r="I47" s="10"/>
      <c r="J47" s="11"/>
    </row>
    <row r="48" spans="1:183" ht="16.5" thickBot="1" x14ac:dyDescent="0.3">
      <c r="A48" s="52" t="str">
        <f>IF(F48&lt;&gt;"",1+MAX($A$7:A27),"")</f>
        <v/>
      </c>
      <c r="B48" s="53" t="s">
        <v>29</v>
      </c>
      <c r="C48" s="54" t="s">
        <v>30</v>
      </c>
      <c r="D48" s="55"/>
      <c r="E48" s="55"/>
      <c r="F48" s="55"/>
      <c r="G48" s="55"/>
      <c r="H48" s="56"/>
      <c r="I48" s="56"/>
      <c r="J48" s="57">
        <f>SUM(I49:I50)</f>
        <v>0</v>
      </c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</row>
    <row r="49" spans="1:183" ht="15.75" x14ac:dyDescent="0.25">
      <c r="A49" s="33" t="str">
        <f>IF(F49&lt;&gt;"",1+MAX($A$7:A48),"")</f>
        <v/>
      </c>
      <c r="B49" s="6"/>
      <c r="C49" s="30"/>
      <c r="D49" s="31"/>
      <c r="E49" s="7"/>
      <c r="F49" s="31"/>
      <c r="G49" s="29"/>
      <c r="H49" s="9"/>
      <c r="I49" s="10"/>
      <c r="J49" s="11"/>
    </row>
    <row r="50" spans="1:183" ht="30" x14ac:dyDescent="0.25">
      <c r="A50" s="66">
        <f>IF(F50&lt;&gt;"",1+MAX($A$7:A49),"")</f>
        <v>26</v>
      </c>
      <c r="B50" s="6"/>
      <c r="C50" s="72" t="s">
        <v>216</v>
      </c>
      <c r="D50" s="80">
        <v>2280</v>
      </c>
      <c r="E50" s="76">
        <v>0.1</v>
      </c>
      <c r="F50" s="80">
        <f>D50*(1+E50)</f>
        <v>2508</v>
      </c>
      <c r="G50" s="77" t="s">
        <v>54</v>
      </c>
      <c r="H50" s="81"/>
      <c r="I50" s="79">
        <f>H50*F50</f>
        <v>0</v>
      </c>
      <c r="J50" s="11"/>
    </row>
    <row r="51" spans="1:183" ht="16.5" thickBot="1" x14ac:dyDescent="0.3">
      <c r="A51" s="33" t="str">
        <f>IF(F51&lt;&gt;"",1+MAX($A$7:A50),"")</f>
        <v/>
      </c>
      <c r="B51" s="6"/>
      <c r="C51" s="30" t="s">
        <v>47</v>
      </c>
      <c r="D51" s="31"/>
      <c r="E51" s="7"/>
      <c r="F51" s="31"/>
      <c r="G51" s="29"/>
      <c r="H51" s="9"/>
      <c r="I51" s="10"/>
      <c r="J51" s="11"/>
    </row>
    <row r="52" spans="1:183" ht="16.5" thickBot="1" x14ac:dyDescent="0.3">
      <c r="A52" s="52" t="str">
        <f>IF(F52&lt;&gt;"",1+MAX($A$7:A51),"")</f>
        <v/>
      </c>
      <c r="B52" s="53" t="s">
        <v>19</v>
      </c>
      <c r="C52" s="54" t="s">
        <v>18</v>
      </c>
      <c r="D52" s="55"/>
      <c r="E52" s="55"/>
      <c r="F52" s="55"/>
      <c r="G52" s="55"/>
      <c r="H52" s="56"/>
      <c r="I52" s="56"/>
      <c r="J52" s="57">
        <f>SUM(I53:I55)</f>
        <v>0</v>
      </c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</row>
    <row r="53" spans="1:183" s="40" customFormat="1" ht="15.75" x14ac:dyDescent="0.25">
      <c r="A53" s="33" t="str">
        <f>IF(F53&lt;&gt;"",1+MAX($A$7:A52),"")</f>
        <v/>
      </c>
      <c r="B53" s="36"/>
      <c r="C53" s="37"/>
      <c r="D53" s="38"/>
      <c r="E53" s="38"/>
      <c r="F53" s="38"/>
      <c r="G53" s="38"/>
      <c r="H53" s="38"/>
      <c r="I53" s="38"/>
      <c r="J53" s="39"/>
      <c r="K53"/>
    </row>
    <row r="54" spans="1:183" ht="15.75" x14ac:dyDescent="0.25">
      <c r="A54" s="66">
        <f>IF(F54&lt;&gt;"",1+MAX($A$7:A53),"")</f>
        <v>27</v>
      </c>
      <c r="B54" s="6"/>
      <c r="C54" s="30" t="s">
        <v>130</v>
      </c>
      <c r="D54" s="31">
        <v>362</v>
      </c>
      <c r="E54" s="7">
        <v>0.1</v>
      </c>
      <c r="F54" s="31">
        <f>D54*(1+E54)</f>
        <v>398.20000000000005</v>
      </c>
      <c r="G54" s="29" t="s">
        <v>54</v>
      </c>
      <c r="H54" s="9"/>
      <c r="I54" s="10">
        <f>H54*F54</f>
        <v>0</v>
      </c>
      <c r="J54" s="11"/>
    </row>
    <row r="55" spans="1:183" s="40" customFormat="1" ht="16.5" thickBot="1" x14ac:dyDescent="0.3">
      <c r="A55" s="33" t="str">
        <f>IF(F55&lt;&gt;"",1+MAX($A$7:A54),"")</f>
        <v/>
      </c>
      <c r="B55" s="36"/>
      <c r="C55" s="37"/>
      <c r="D55" s="38"/>
      <c r="E55" s="38"/>
      <c r="F55" s="38"/>
      <c r="G55" s="38"/>
      <c r="H55" s="38"/>
      <c r="I55" s="38"/>
      <c r="J55" s="39"/>
      <c r="K55"/>
    </row>
    <row r="56" spans="1:183" ht="17.25" customHeight="1" thickBot="1" x14ac:dyDescent="0.3">
      <c r="A56" s="52" t="str">
        <f>IF(F56&lt;&gt;"",1+MAX($A$7:A55),"")</f>
        <v/>
      </c>
      <c r="B56" s="53" t="s">
        <v>31</v>
      </c>
      <c r="C56" s="54" t="s">
        <v>32</v>
      </c>
      <c r="D56" s="55"/>
      <c r="E56" s="55"/>
      <c r="F56" s="55"/>
      <c r="G56" s="55"/>
      <c r="H56" s="56"/>
      <c r="I56" s="56"/>
      <c r="J56" s="57">
        <f>SUM(I59:I179)</f>
        <v>0</v>
      </c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</row>
    <row r="57" spans="1:183" s="40" customFormat="1" ht="16.5" thickBot="1" x14ac:dyDescent="0.3">
      <c r="A57" s="33" t="str">
        <f>IF(F57&lt;&gt;"",1+MAX($A$7:A56),"")</f>
        <v/>
      </c>
      <c r="B57" s="36"/>
      <c r="C57" s="41"/>
      <c r="D57" s="38"/>
      <c r="E57" s="38"/>
      <c r="F57" s="38"/>
      <c r="G57" s="38"/>
      <c r="H57" s="38"/>
      <c r="I57" s="38"/>
      <c r="J57" s="39"/>
      <c r="K57"/>
    </row>
    <row r="58" spans="1:183" ht="16.5" thickBot="1" x14ac:dyDescent="0.3">
      <c r="A58" s="52" t="str">
        <f>IF(F58&lt;&gt;"",1+MAX($A$7:A57),"")</f>
        <v/>
      </c>
      <c r="B58" s="53"/>
      <c r="C58" s="58" t="s">
        <v>67</v>
      </c>
      <c r="D58" s="31"/>
      <c r="E58" s="7"/>
      <c r="F58" s="31"/>
      <c r="G58" s="16"/>
      <c r="H58" s="9"/>
      <c r="I58" s="10"/>
      <c r="J58" s="11"/>
    </row>
    <row r="59" spans="1:183" ht="15.75" x14ac:dyDescent="0.25">
      <c r="A59" s="66">
        <f>IF(F59&lt;&gt;"",1+MAX($A$7:A58),"")</f>
        <v>28</v>
      </c>
      <c r="B59" s="6"/>
      <c r="C59" s="30" t="s">
        <v>111</v>
      </c>
      <c r="D59" s="31">
        <v>21.37</v>
      </c>
      <c r="E59" s="7">
        <v>0.1</v>
      </c>
      <c r="F59" s="31">
        <f t="shared" ref="F59:F64" si="10">D59*(1+E59)</f>
        <v>23.507000000000001</v>
      </c>
      <c r="G59" s="29" t="s">
        <v>57</v>
      </c>
      <c r="H59" s="9"/>
      <c r="I59" s="10">
        <f t="shared" ref="I59:I64" si="11">H59*F59</f>
        <v>0</v>
      </c>
      <c r="J59" s="11"/>
    </row>
    <row r="60" spans="1:183" ht="15.75" x14ac:dyDescent="0.25">
      <c r="A60" s="66">
        <f>IF(F60&lt;&gt;"",1+MAX($A$7:A59),"")</f>
        <v>29</v>
      </c>
      <c r="B60" s="6"/>
      <c r="C60" s="30" t="s">
        <v>112</v>
      </c>
      <c r="D60" s="31">
        <v>23.17</v>
      </c>
      <c r="E60" s="7">
        <v>0.1</v>
      </c>
      <c r="F60" s="31">
        <f t="shared" si="10"/>
        <v>25.487000000000005</v>
      </c>
      <c r="G60" s="29" t="s">
        <v>57</v>
      </c>
      <c r="H60" s="9"/>
      <c r="I60" s="10">
        <f t="shared" si="11"/>
        <v>0</v>
      </c>
      <c r="J60" s="11"/>
    </row>
    <row r="61" spans="1:183" ht="15.75" x14ac:dyDescent="0.25">
      <c r="A61" s="66">
        <f>IF(F61&lt;&gt;"",1+MAX($A$7:A60),"")</f>
        <v>30</v>
      </c>
      <c r="B61" s="6"/>
      <c r="C61" s="30" t="s">
        <v>118</v>
      </c>
      <c r="D61" s="31">
        <v>8.2100000000000009</v>
      </c>
      <c r="E61" s="7">
        <v>0.1</v>
      </c>
      <c r="F61" s="31">
        <f t="shared" si="10"/>
        <v>9.0310000000000024</v>
      </c>
      <c r="G61" s="29" t="s">
        <v>57</v>
      </c>
      <c r="H61" s="9"/>
      <c r="I61" s="10">
        <f t="shared" si="11"/>
        <v>0</v>
      </c>
      <c r="J61" s="11"/>
    </row>
    <row r="62" spans="1:183" ht="15.75" x14ac:dyDescent="0.25">
      <c r="A62" s="66">
        <f>IF(F62&lt;&gt;"",1+MAX($A$7:A61),"")</f>
        <v>31</v>
      </c>
      <c r="B62" s="6"/>
      <c r="C62" s="30" t="s">
        <v>113</v>
      </c>
      <c r="D62" s="31">
        <v>1</v>
      </c>
      <c r="E62" s="7">
        <v>0.1</v>
      </c>
      <c r="F62" s="31">
        <f t="shared" si="10"/>
        <v>1.1000000000000001</v>
      </c>
      <c r="G62" s="29" t="s">
        <v>57</v>
      </c>
      <c r="H62" s="9"/>
      <c r="I62" s="10">
        <f t="shared" si="11"/>
        <v>0</v>
      </c>
      <c r="J62" s="11"/>
    </row>
    <row r="63" spans="1:183" ht="15.75" x14ac:dyDescent="0.25">
      <c r="A63" s="66">
        <f>IF(F63&lt;&gt;"",1+MAX($A$7:A62),"")</f>
        <v>32</v>
      </c>
      <c r="B63" s="6"/>
      <c r="C63" s="30" t="s">
        <v>115</v>
      </c>
      <c r="D63" s="31">
        <v>78.17</v>
      </c>
      <c r="E63" s="7">
        <v>0.1</v>
      </c>
      <c r="F63" s="31">
        <f t="shared" si="10"/>
        <v>85.987000000000009</v>
      </c>
      <c r="G63" s="29" t="s">
        <v>57</v>
      </c>
      <c r="H63" s="9"/>
      <c r="I63" s="10">
        <f t="shared" si="11"/>
        <v>0</v>
      </c>
      <c r="J63" s="11"/>
    </row>
    <row r="64" spans="1:183" ht="15.75" x14ac:dyDescent="0.25">
      <c r="A64" s="66">
        <f>IF(F64&lt;&gt;"",1+MAX($A$7:A63),"")</f>
        <v>33</v>
      </c>
      <c r="B64" s="6"/>
      <c r="C64" s="30" t="s">
        <v>114</v>
      </c>
      <c r="D64" s="31">
        <v>1</v>
      </c>
      <c r="E64" s="7">
        <v>0.1</v>
      </c>
      <c r="F64" s="31">
        <f t="shared" si="10"/>
        <v>1.1000000000000001</v>
      </c>
      <c r="G64" s="29" t="s">
        <v>37</v>
      </c>
      <c r="H64" s="89"/>
      <c r="I64" s="10">
        <f t="shared" si="11"/>
        <v>0</v>
      </c>
      <c r="J64" s="11"/>
    </row>
    <row r="65" spans="1:11" s="40" customFormat="1" ht="16.5" thickBot="1" x14ac:dyDescent="0.3">
      <c r="A65" s="33" t="str">
        <f>IF(F65&lt;&gt;"",1+MAX($A$7:A64),"")</f>
        <v/>
      </c>
      <c r="B65" s="36"/>
      <c r="C65" s="37" t="s">
        <v>47</v>
      </c>
      <c r="D65" s="38"/>
      <c r="E65" s="7"/>
      <c r="F65" s="31"/>
      <c r="G65" s="29"/>
      <c r="H65" s="38"/>
      <c r="I65" s="10"/>
      <c r="J65" s="39"/>
      <c r="K65"/>
    </row>
    <row r="66" spans="1:11" ht="16.5" thickBot="1" x14ac:dyDescent="0.3">
      <c r="A66" s="52" t="str">
        <f>IF(F66&lt;&gt;"",1+MAX($A$7:A65),"")</f>
        <v/>
      </c>
      <c r="B66" s="53"/>
      <c r="C66" s="58" t="s">
        <v>127</v>
      </c>
      <c r="D66" s="31"/>
      <c r="E66" s="7"/>
      <c r="F66" s="31"/>
      <c r="G66" s="16"/>
      <c r="H66" s="9"/>
      <c r="I66" s="10"/>
      <c r="J66" s="11"/>
    </row>
    <row r="67" spans="1:11" ht="15.75" x14ac:dyDescent="0.25">
      <c r="A67" s="66">
        <f>IF(F67&lt;&gt;"",1+MAX($A$7:A66),"")</f>
        <v>34</v>
      </c>
      <c r="B67" s="6"/>
      <c r="C67" s="30" t="s">
        <v>125</v>
      </c>
      <c r="D67" s="31">
        <v>49.84</v>
      </c>
      <c r="E67" s="7">
        <v>0.1</v>
      </c>
      <c r="F67" s="31">
        <f>D67*(1+E67)</f>
        <v>54.824000000000005</v>
      </c>
      <c r="G67" s="29" t="s">
        <v>57</v>
      </c>
      <c r="H67" s="9"/>
      <c r="I67" s="10">
        <f>H67*F67</f>
        <v>0</v>
      </c>
      <c r="J67" s="11"/>
    </row>
    <row r="68" spans="1:11" ht="15.75" x14ac:dyDescent="0.25">
      <c r="A68" s="66">
        <f>IF(F68&lt;&gt;"",1+MAX($A$7:A67),"")</f>
        <v>35</v>
      </c>
      <c r="B68" s="6"/>
      <c r="C68" s="30" t="s">
        <v>126</v>
      </c>
      <c r="D68" s="31">
        <v>122.59</v>
      </c>
      <c r="E68" s="7">
        <v>0.1</v>
      </c>
      <c r="F68" s="31">
        <f t="shared" ref="F68" si="12">D68*(1+E68)</f>
        <v>134.84900000000002</v>
      </c>
      <c r="G68" s="29" t="s">
        <v>57</v>
      </c>
      <c r="H68" s="9"/>
      <c r="I68" s="10">
        <f t="shared" ref="I68" si="13">H68*F68</f>
        <v>0</v>
      </c>
      <c r="J68" s="11"/>
    </row>
    <row r="69" spans="1:11" ht="16.5" thickBot="1" x14ac:dyDescent="0.3">
      <c r="A69" s="33" t="str">
        <f>IF(F69&lt;&gt;"",1+MAX($A$7:A68),"")</f>
        <v/>
      </c>
      <c r="B69" s="6"/>
      <c r="C69" s="30" t="s">
        <v>47</v>
      </c>
      <c r="D69" s="31"/>
      <c r="E69" s="7"/>
      <c r="F69" s="31"/>
      <c r="G69" s="29"/>
      <c r="H69" s="9"/>
      <c r="I69" s="10"/>
      <c r="J69" s="11"/>
    </row>
    <row r="70" spans="1:11" ht="16.5" thickBot="1" x14ac:dyDescent="0.3">
      <c r="A70" s="52" t="str">
        <f>IF(F70&lt;&gt;"",1+MAX($A$7:A69),"")</f>
        <v/>
      </c>
      <c r="B70" s="53"/>
      <c r="C70" s="58" t="s">
        <v>104</v>
      </c>
      <c r="D70" s="31"/>
      <c r="E70" s="7"/>
      <c r="F70" s="31"/>
      <c r="G70" s="16"/>
      <c r="H70" s="9"/>
      <c r="I70" s="10"/>
      <c r="J70" s="11"/>
    </row>
    <row r="71" spans="1:11" ht="15.75" x14ac:dyDescent="0.25">
      <c r="A71" s="66">
        <f>IF(F71&lt;&gt;"",1+MAX($A$7:A70),"")</f>
        <v>36</v>
      </c>
      <c r="B71" s="6"/>
      <c r="C71" s="30" t="s">
        <v>103</v>
      </c>
      <c r="D71" s="31">
        <v>3</v>
      </c>
      <c r="E71" s="7">
        <v>0</v>
      </c>
      <c r="F71" s="31">
        <f t="shared" ref="F71" si="14">D71*(1+E71)</f>
        <v>3</v>
      </c>
      <c r="G71" s="29" t="s">
        <v>56</v>
      </c>
      <c r="H71" s="9"/>
      <c r="I71" s="10">
        <f t="shared" ref="I71" si="15">H71*F71</f>
        <v>0</v>
      </c>
      <c r="J71" s="11"/>
    </row>
    <row r="72" spans="1:11" s="40" customFormat="1" ht="16.5" thickBot="1" x14ac:dyDescent="0.3">
      <c r="A72" s="33" t="str">
        <f>IF(F72&lt;&gt;"",1+MAX($A$7:A71),"")</f>
        <v/>
      </c>
      <c r="B72" s="36"/>
      <c r="C72" s="41" t="s">
        <v>47</v>
      </c>
      <c r="D72" s="38"/>
      <c r="E72" s="7"/>
      <c r="F72" s="31"/>
      <c r="G72" s="29"/>
      <c r="H72" s="38"/>
      <c r="I72" s="10"/>
      <c r="J72" s="39"/>
      <c r="K72"/>
    </row>
    <row r="73" spans="1:11" ht="16.5" thickBot="1" x14ac:dyDescent="0.3">
      <c r="A73" s="52" t="str">
        <f>IF(F73&lt;&gt;"",1+MAX($A$7:A72),"")</f>
        <v/>
      </c>
      <c r="B73" s="53"/>
      <c r="C73" s="58" t="s">
        <v>97</v>
      </c>
      <c r="D73" s="31"/>
      <c r="E73" s="7"/>
      <c r="F73" s="31"/>
      <c r="G73" s="16"/>
      <c r="H73" s="9"/>
      <c r="I73" s="10"/>
      <c r="J73" s="11"/>
    </row>
    <row r="74" spans="1:11" ht="15.75" x14ac:dyDescent="0.25">
      <c r="A74" s="66">
        <f>IF(F74&lt;&gt;"",1+MAX($A$7:A73),"")</f>
        <v>37</v>
      </c>
      <c r="B74" s="6"/>
      <c r="C74" s="30" t="s">
        <v>98</v>
      </c>
      <c r="D74" s="31">
        <v>487</v>
      </c>
      <c r="E74" s="7">
        <v>0.1</v>
      </c>
      <c r="F74" s="31">
        <f>D74*(1+E74)</f>
        <v>535.70000000000005</v>
      </c>
      <c r="G74" s="29" t="s">
        <v>54</v>
      </c>
      <c r="H74" s="9"/>
      <c r="I74" s="10">
        <f>H74*F74</f>
        <v>0</v>
      </c>
      <c r="J74" s="11"/>
    </row>
    <row r="75" spans="1:11" ht="15.75" x14ac:dyDescent="0.25">
      <c r="A75" s="66">
        <f>IF(F75&lt;&gt;"",1+MAX($A$7:A74),"")</f>
        <v>38</v>
      </c>
      <c r="B75" s="6"/>
      <c r="C75" s="30" t="s">
        <v>99</v>
      </c>
      <c r="D75" s="31">
        <v>443</v>
      </c>
      <c r="E75" s="7">
        <v>0.1</v>
      </c>
      <c r="F75" s="31">
        <f>D75*(1+E75)</f>
        <v>487.3</v>
      </c>
      <c r="G75" s="29" t="s">
        <v>54</v>
      </c>
      <c r="H75" s="9"/>
      <c r="I75" s="10">
        <f>H75*F75</f>
        <v>0</v>
      </c>
      <c r="J75" s="11"/>
    </row>
    <row r="76" spans="1:11" ht="15.75" x14ac:dyDescent="0.25">
      <c r="A76" s="66">
        <f>IF(F76&lt;&gt;"",1+MAX($A$7:A75),"")</f>
        <v>39</v>
      </c>
      <c r="B76" s="6"/>
      <c r="C76" s="30" t="s">
        <v>100</v>
      </c>
      <c r="D76" s="31">
        <v>438</v>
      </c>
      <c r="E76" s="7">
        <v>0.1</v>
      </c>
      <c r="F76" s="31">
        <f>D76*(1+E76)</f>
        <v>481.8</v>
      </c>
      <c r="G76" s="29" t="s">
        <v>54</v>
      </c>
      <c r="H76" s="9"/>
      <c r="I76" s="10">
        <f>H76*F76</f>
        <v>0</v>
      </c>
      <c r="J76" s="11"/>
    </row>
    <row r="77" spans="1:11" ht="16.5" thickBot="1" x14ac:dyDescent="0.3">
      <c r="A77" s="33" t="str">
        <f>IF(F77&lt;&gt;"",1+MAX($A$7:A76),"")</f>
        <v/>
      </c>
      <c r="B77" s="6"/>
      <c r="C77" s="30" t="s">
        <v>47</v>
      </c>
      <c r="D77" s="31"/>
      <c r="E77" s="7"/>
      <c r="F77" s="31"/>
      <c r="G77" s="29"/>
      <c r="H77" s="9"/>
      <c r="I77" s="10"/>
      <c r="J77" s="11"/>
    </row>
    <row r="78" spans="1:11" ht="16.5" thickBot="1" x14ac:dyDescent="0.3">
      <c r="A78" s="52" t="str">
        <f>IF(F78&lt;&gt;"",1+MAX($A$7:A77),"")</f>
        <v/>
      </c>
      <c r="B78" s="53"/>
      <c r="C78" s="58" t="s">
        <v>131</v>
      </c>
      <c r="D78" s="31"/>
      <c r="E78" s="7"/>
      <c r="F78" s="31"/>
      <c r="G78" s="16"/>
      <c r="H78" s="9"/>
      <c r="I78" s="10"/>
      <c r="J78" s="11"/>
    </row>
    <row r="79" spans="1:11" ht="15.75" x14ac:dyDescent="0.25">
      <c r="A79" s="66">
        <f>IF(F79&lt;&gt;"",1+MAX($A$7:A78),"")</f>
        <v>40</v>
      </c>
      <c r="B79" s="6"/>
      <c r="C79" s="30" t="s">
        <v>165</v>
      </c>
      <c r="D79" s="31">
        <v>1354</v>
      </c>
      <c r="E79" s="7">
        <v>0.1</v>
      </c>
      <c r="F79" s="31">
        <f>D79*(1+E79)</f>
        <v>1489.4</v>
      </c>
      <c r="G79" s="29" t="s">
        <v>54</v>
      </c>
      <c r="H79" s="9"/>
      <c r="I79" s="10">
        <f>H79*F79</f>
        <v>0</v>
      </c>
      <c r="J79" s="11"/>
    </row>
    <row r="80" spans="1:11" ht="15.75" x14ac:dyDescent="0.25">
      <c r="A80" s="66">
        <f>IF(F80&lt;&gt;"",1+MAX($A$7:A79),"")</f>
        <v>41</v>
      </c>
      <c r="B80" s="6"/>
      <c r="C80" s="30" t="s">
        <v>166</v>
      </c>
      <c r="D80" s="31">
        <v>3835</v>
      </c>
      <c r="E80" s="7">
        <v>0.1</v>
      </c>
      <c r="F80" s="31">
        <f>D80*(1+E80)</f>
        <v>4218.5</v>
      </c>
      <c r="G80" s="29" t="s">
        <v>54</v>
      </c>
      <c r="H80" s="9"/>
      <c r="I80" s="10">
        <f>H80*F80</f>
        <v>0</v>
      </c>
      <c r="J80" s="11"/>
    </row>
    <row r="81" spans="1:10" ht="16.5" thickBot="1" x14ac:dyDescent="0.3">
      <c r="A81" s="33"/>
      <c r="B81" s="6"/>
      <c r="C81" s="30"/>
      <c r="D81" s="31"/>
      <c r="E81" s="7"/>
      <c r="F81" s="31"/>
      <c r="G81" s="29"/>
      <c r="H81" s="9"/>
      <c r="I81" s="10"/>
      <c r="J81" s="11"/>
    </row>
    <row r="82" spans="1:10" ht="16.5" thickBot="1" x14ac:dyDescent="0.3">
      <c r="A82" s="52" t="str">
        <f>IF(F82&lt;&gt;"",1+MAX($A$7:A77),"")</f>
        <v/>
      </c>
      <c r="B82" s="53"/>
      <c r="C82" s="58" t="s">
        <v>167</v>
      </c>
      <c r="D82" s="31"/>
      <c r="E82" s="7"/>
      <c r="F82" s="31"/>
      <c r="G82" s="16"/>
      <c r="H82" s="9"/>
      <c r="I82" s="10"/>
      <c r="J82" s="11"/>
    </row>
    <row r="83" spans="1:10" ht="15.75" x14ac:dyDescent="0.25">
      <c r="A83" s="66">
        <f>IF(F83&lt;&gt;"",1+MAX($A$7:A82),"")</f>
        <v>42</v>
      </c>
      <c r="B83" s="6"/>
      <c r="C83" s="30" t="s">
        <v>132</v>
      </c>
      <c r="D83" s="31">
        <v>3835</v>
      </c>
      <c r="E83" s="7">
        <v>0.1</v>
      </c>
      <c r="F83" s="31">
        <f t="shared" ref="F83" si="16">D83*(1+E83)</f>
        <v>4218.5</v>
      </c>
      <c r="G83" s="29" t="s">
        <v>54</v>
      </c>
      <c r="H83" s="9"/>
      <c r="I83" s="10">
        <f t="shared" ref="I83" si="17">H83*F83</f>
        <v>0</v>
      </c>
      <c r="J83" s="11"/>
    </row>
    <row r="84" spans="1:10" ht="15.75" x14ac:dyDescent="0.25">
      <c r="A84" s="66" t="str">
        <f>IF(F84&lt;&gt;"",1+MAX($A$7:A83),"")</f>
        <v/>
      </c>
      <c r="B84" s="6"/>
      <c r="C84" s="30"/>
      <c r="D84" s="31"/>
      <c r="E84" s="7"/>
      <c r="F84" s="31"/>
      <c r="G84" s="29"/>
      <c r="H84" s="9"/>
      <c r="I84" s="10"/>
      <c r="J84" s="11"/>
    </row>
    <row r="85" spans="1:10" ht="15.75" x14ac:dyDescent="0.25">
      <c r="A85" s="66">
        <f>IF(F85&lt;&gt;"",1+MAX($A$7:A84),"")</f>
        <v>43</v>
      </c>
      <c r="B85" s="6"/>
      <c r="C85" s="30" t="s">
        <v>162</v>
      </c>
      <c r="D85" s="88">
        <v>120</v>
      </c>
      <c r="E85" s="7">
        <v>0</v>
      </c>
      <c r="F85" s="31">
        <f t="shared" ref="F85" si="18">D85*(1+E85)</f>
        <v>120</v>
      </c>
      <c r="G85" s="29" t="s">
        <v>56</v>
      </c>
      <c r="H85" s="89"/>
      <c r="I85" s="10">
        <f t="shared" ref="I85" si="19">H85*F85</f>
        <v>0</v>
      </c>
      <c r="J85" s="11"/>
    </row>
    <row r="86" spans="1:10" ht="16.5" thickBot="1" x14ac:dyDescent="0.3">
      <c r="A86" s="33" t="str">
        <f>IF(F86&lt;&gt;"",1+MAX($A$7:A83),"")</f>
        <v/>
      </c>
      <c r="B86" s="6"/>
      <c r="C86" s="35" t="s">
        <v>47</v>
      </c>
      <c r="D86" s="31"/>
      <c r="E86" s="7"/>
      <c r="F86" s="31"/>
      <c r="G86" s="29"/>
      <c r="H86" s="38"/>
      <c r="I86" s="10"/>
      <c r="J86" s="11"/>
    </row>
    <row r="87" spans="1:10" ht="16.5" thickBot="1" x14ac:dyDescent="0.3">
      <c r="A87" s="52"/>
      <c r="B87" s="53"/>
      <c r="C87" s="58" t="s">
        <v>139</v>
      </c>
      <c r="D87" s="31"/>
      <c r="E87" s="7"/>
      <c r="F87" s="31"/>
      <c r="G87" s="16"/>
      <c r="H87" s="9"/>
      <c r="I87" s="10"/>
      <c r="J87" s="11"/>
    </row>
    <row r="88" spans="1:10" ht="15.75" x14ac:dyDescent="0.25">
      <c r="A88" s="66">
        <f>IF(F88&lt;&gt;"",1+MAX($A$7:A87),"")</f>
        <v>44</v>
      </c>
      <c r="B88" s="6"/>
      <c r="C88" s="35" t="s">
        <v>163</v>
      </c>
      <c r="D88" s="31">
        <v>32</v>
      </c>
      <c r="E88" s="7">
        <v>0</v>
      </c>
      <c r="F88" s="31">
        <f t="shared" ref="F88:F89" si="20">D88*(1+E88)</f>
        <v>32</v>
      </c>
      <c r="G88" s="29" t="s">
        <v>140</v>
      </c>
      <c r="H88" s="9"/>
      <c r="I88" s="10">
        <f t="shared" ref="I88:I89" si="21">H88*F88</f>
        <v>0</v>
      </c>
      <c r="J88" s="11"/>
    </row>
    <row r="89" spans="1:10" ht="15.75" x14ac:dyDescent="0.25">
      <c r="A89" s="66">
        <f>IF(F89&lt;&gt;"",1+MAX($A$7:A88),"")</f>
        <v>45</v>
      </c>
      <c r="B89" s="6"/>
      <c r="C89" s="35" t="s">
        <v>164</v>
      </c>
      <c r="D89" s="31">
        <v>18</v>
      </c>
      <c r="E89" s="7">
        <v>0.1</v>
      </c>
      <c r="F89" s="31">
        <f t="shared" si="20"/>
        <v>19.8</v>
      </c>
      <c r="G89" s="29" t="s">
        <v>57</v>
      </c>
      <c r="H89" s="9"/>
      <c r="I89" s="10">
        <f t="shared" si="21"/>
        <v>0</v>
      </c>
      <c r="J89" s="11"/>
    </row>
    <row r="90" spans="1:10" ht="16.5" thickBot="1" x14ac:dyDescent="0.3">
      <c r="A90" s="33"/>
      <c r="B90" s="6"/>
      <c r="C90" s="35"/>
      <c r="D90" s="31"/>
      <c r="E90" s="7"/>
      <c r="F90" s="31"/>
      <c r="G90" s="29"/>
      <c r="H90" s="38"/>
      <c r="I90" s="10"/>
      <c r="J90" s="11"/>
    </row>
    <row r="91" spans="1:10" ht="16.5" thickBot="1" x14ac:dyDescent="0.3">
      <c r="A91" s="52" t="str">
        <f>IF(F91&lt;&gt;"",1+MAX($A$7:A83),"")</f>
        <v/>
      </c>
      <c r="B91" s="53"/>
      <c r="C91" s="58" t="s">
        <v>155</v>
      </c>
      <c r="D91" s="31"/>
      <c r="E91" s="7"/>
      <c r="F91" s="31"/>
      <c r="G91" s="16"/>
      <c r="H91" s="9"/>
      <c r="I91" s="10"/>
      <c r="J91" s="11"/>
    </row>
    <row r="92" spans="1:10" ht="15.75" x14ac:dyDescent="0.25">
      <c r="A92" s="66">
        <f>IF(F92&lt;&gt;"",1+MAX($A$7:A91),"")</f>
        <v>46</v>
      </c>
      <c r="B92" s="6"/>
      <c r="C92" s="35" t="s">
        <v>155</v>
      </c>
      <c r="D92" s="31">
        <v>1034</v>
      </c>
      <c r="E92" s="7">
        <v>0.1</v>
      </c>
      <c r="F92" s="31">
        <f t="shared" ref="F92" si="22">D92*(1+E92)</f>
        <v>1137.4000000000001</v>
      </c>
      <c r="G92" s="29" t="s">
        <v>54</v>
      </c>
      <c r="H92" s="9"/>
      <c r="I92" s="10">
        <f t="shared" ref="I92" si="23">H92*F92</f>
        <v>0</v>
      </c>
      <c r="J92" s="11"/>
    </row>
    <row r="93" spans="1:10" ht="16.5" thickBot="1" x14ac:dyDescent="0.3">
      <c r="A93" s="33"/>
      <c r="B93" s="6"/>
      <c r="C93" s="35"/>
      <c r="D93" s="31"/>
      <c r="E93" s="7"/>
      <c r="F93" s="31"/>
      <c r="G93" s="29"/>
      <c r="H93" s="38"/>
      <c r="I93" s="10"/>
      <c r="J93" s="11"/>
    </row>
    <row r="94" spans="1:10" ht="16.5" thickBot="1" x14ac:dyDescent="0.3">
      <c r="A94" s="52" t="str">
        <f>IF(F94&lt;&gt;"",1+MAX($A$7:A79),"")</f>
        <v/>
      </c>
      <c r="B94" s="53"/>
      <c r="C94" s="58" t="s">
        <v>145</v>
      </c>
      <c r="D94" s="31"/>
      <c r="E94" s="7"/>
      <c r="F94" s="31"/>
      <c r="G94" s="16"/>
      <c r="H94" s="9"/>
      <c r="I94" s="10"/>
      <c r="J94" s="11"/>
    </row>
    <row r="95" spans="1:10" ht="15.75" x14ac:dyDescent="0.25">
      <c r="A95" s="66">
        <f>IF(F95&lt;&gt;"",1+MAX($A$7:A94),"")</f>
        <v>47</v>
      </c>
      <c r="B95" s="6"/>
      <c r="C95" s="35" t="s">
        <v>144</v>
      </c>
      <c r="D95" s="31">
        <v>176</v>
      </c>
      <c r="E95" s="7">
        <v>0.1</v>
      </c>
      <c r="F95" s="31">
        <f t="shared" ref="F95:F97" si="24">D95*(1+E95)</f>
        <v>193.60000000000002</v>
      </c>
      <c r="G95" s="29" t="s">
        <v>57</v>
      </c>
      <c r="H95" s="9"/>
      <c r="I95" s="10">
        <f t="shared" ref="I95:I97" si="25">H95*F95</f>
        <v>0</v>
      </c>
      <c r="J95" s="11"/>
    </row>
    <row r="96" spans="1:10" ht="15.75" x14ac:dyDescent="0.25">
      <c r="A96" s="66">
        <f>IF(F96&lt;&gt;"",1+MAX($A$7:A95),"")</f>
        <v>48</v>
      </c>
      <c r="B96" s="6"/>
      <c r="C96" s="35" t="s">
        <v>147</v>
      </c>
      <c r="D96" s="31">
        <v>176</v>
      </c>
      <c r="E96" s="7">
        <v>0.1</v>
      </c>
      <c r="F96" s="31">
        <f t="shared" si="24"/>
        <v>193.60000000000002</v>
      </c>
      <c r="G96" s="29" t="s">
        <v>57</v>
      </c>
      <c r="H96" s="9"/>
      <c r="I96" s="10">
        <f t="shared" si="25"/>
        <v>0</v>
      </c>
      <c r="J96" s="11"/>
    </row>
    <row r="97" spans="1:10" ht="15.75" x14ac:dyDescent="0.25">
      <c r="A97" s="66">
        <f>IF(F97&lt;&gt;"",1+MAX($A$7:A96),"")</f>
        <v>49</v>
      </c>
      <c r="B97" s="6"/>
      <c r="C97" s="35" t="s">
        <v>146</v>
      </c>
      <c r="D97" s="31">
        <v>176</v>
      </c>
      <c r="E97" s="7">
        <v>0.1</v>
      </c>
      <c r="F97" s="31">
        <f t="shared" si="24"/>
        <v>193.60000000000002</v>
      </c>
      <c r="G97" s="29" t="s">
        <v>57</v>
      </c>
      <c r="H97" s="9"/>
      <c r="I97" s="10">
        <f t="shared" si="25"/>
        <v>0</v>
      </c>
      <c r="J97" s="11"/>
    </row>
    <row r="98" spans="1:10" ht="15.75" x14ac:dyDescent="0.25">
      <c r="A98" s="66">
        <f>IF(F98&lt;&gt;"",1+MAX($A$7:A97),"")</f>
        <v>50</v>
      </c>
      <c r="B98" s="6"/>
      <c r="C98" s="35" t="s">
        <v>233</v>
      </c>
      <c r="D98" s="80">
        <v>310</v>
      </c>
      <c r="E98" s="7">
        <v>0.1</v>
      </c>
      <c r="F98" s="31">
        <f t="shared" ref="F98" si="26">D98*(1+E98)</f>
        <v>341</v>
      </c>
      <c r="G98" s="29" t="s">
        <v>57</v>
      </c>
      <c r="H98" s="9"/>
      <c r="I98" s="10">
        <f t="shared" ref="I98" si="27">H98*F98</f>
        <v>0</v>
      </c>
      <c r="J98" s="11"/>
    </row>
    <row r="99" spans="1:10" ht="16.5" thickBot="1" x14ac:dyDescent="0.3">
      <c r="A99" s="33"/>
      <c r="B99" s="6"/>
      <c r="C99" s="35"/>
      <c r="D99" s="31"/>
      <c r="E99" s="7"/>
      <c r="F99" s="31"/>
      <c r="G99" s="29"/>
      <c r="H99" s="38"/>
      <c r="I99" s="10"/>
      <c r="J99" s="11"/>
    </row>
    <row r="100" spans="1:10" ht="16.5" thickBot="1" x14ac:dyDescent="0.3">
      <c r="A100" s="52" t="str">
        <f>IF(F100&lt;&gt;"",1+MAX($A$7:A86),"")</f>
        <v/>
      </c>
      <c r="B100" s="53"/>
      <c r="C100" s="58" t="s">
        <v>129</v>
      </c>
      <c r="D100" s="31"/>
      <c r="E100" s="7"/>
      <c r="F100" s="31"/>
      <c r="G100" s="16"/>
      <c r="H100" s="9"/>
      <c r="I100" s="10"/>
      <c r="J100" s="11"/>
    </row>
    <row r="101" spans="1:10" ht="15.75" x14ac:dyDescent="0.25">
      <c r="A101" s="66">
        <f>IF(F101&lt;&gt;"",1+MAX($A$7:A100),"")</f>
        <v>51</v>
      </c>
      <c r="B101" s="6"/>
      <c r="C101" s="30" t="s">
        <v>128</v>
      </c>
      <c r="D101" s="31">
        <v>2483</v>
      </c>
      <c r="E101" s="7">
        <v>0.1</v>
      </c>
      <c r="F101" s="31">
        <f t="shared" ref="F101" si="28">D101*(1+E101)</f>
        <v>2731.3</v>
      </c>
      <c r="G101" s="29" t="s">
        <v>54</v>
      </c>
      <c r="H101" s="9"/>
      <c r="I101" s="10">
        <f t="shared" ref="I101" si="29">H101*F101</f>
        <v>0</v>
      </c>
      <c r="J101" s="11"/>
    </row>
    <row r="102" spans="1:10" ht="15.75" x14ac:dyDescent="0.25">
      <c r="A102" s="66">
        <f>IF(F102&lt;&gt;"",1+MAX($A$7:A101),"")</f>
        <v>52</v>
      </c>
      <c r="B102" s="6"/>
      <c r="C102" s="30" t="s">
        <v>222</v>
      </c>
      <c r="D102" s="31">
        <v>182</v>
      </c>
      <c r="E102" s="7">
        <v>0.1</v>
      </c>
      <c r="F102" s="31">
        <f>D102*(1+E102)</f>
        <v>200.20000000000002</v>
      </c>
      <c r="G102" s="29" t="s">
        <v>57</v>
      </c>
      <c r="H102" s="9"/>
      <c r="I102" s="10">
        <f>H102*F102</f>
        <v>0</v>
      </c>
      <c r="J102" s="11"/>
    </row>
    <row r="103" spans="1:10" ht="16.5" thickBot="1" x14ac:dyDescent="0.3">
      <c r="A103" s="33"/>
      <c r="B103" s="6"/>
      <c r="C103" s="30"/>
      <c r="D103" s="31"/>
      <c r="E103" s="7"/>
      <c r="F103" s="31"/>
      <c r="G103" s="29"/>
      <c r="H103" s="9"/>
      <c r="I103" s="10"/>
      <c r="J103" s="11"/>
    </row>
    <row r="104" spans="1:10" ht="16.5" thickBot="1" x14ac:dyDescent="0.3">
      <c r="A104" s="52" t="str">
        <f>IF(F104&lt;&gt;"",1+MAX($A$7:A89),"")</f>
        <v/>
      </c>
      <c r="B104" s="53"/>
      <c r="C104" s="58" t="s">
        <v>168</v>
      </c>
      <c r="D104" s="31"/>
      <c r="E104" s="7"/>
      <c r="F104" s="31"/>
      <c r="G104" s="16"/>
      <c r="H104" s="9"/>
      <c r="I104" s="10"/>
      <c r="J104" s="11"/>
    </row>
    <row r="105" spans="1:10" ht="15.75" x14ac:dyDescent="0.25">
      <c r="A105" s="66">
        <f>IF(F105&lt;&gt;"",1+MAX($A$7:A104),"")</f>
        <v>53</v>
      </c>
      <c r="B105" s="6"/>
      <c r="C105" s="72" t="s">
        <v>169</v>
      </c>
      <c r="D105" s="72">
        <v>2314</v>
      </c>
      <c r="E105" s="7">
        <v>0.1</v>
      </c>
      <c r="F105" s="31">
        <f t="shared" ref="F105" si="30">D105*(1+E105)</f>
        <v>2545.4</v>
      </c>
      <c r="G105" s="84" t="s">
        <v>54</v>
      </c>
      <c r="H105" s="9"/>
      <c r="I105" s="10">
        <f t="shared" ref="I105:I116" si="31">H105*F105</f>
        <v>0</v>
      </c>
      <c r="J105" s="11"/>
    </row>
    <row r="106" spans="1:10" ht="15.75" x14ac:dyDescent="0.25">
      <c r="A106" s="66" t="str">
        <f>IF(F106&lt;&gt;"",1+MAX($A$7:A105),"")</f>
        <v/>
      </c>
      <c r="B106" s="6"/>
      <c r="C106" s="72"/>
      <c r="D106" s="72"/>
      <c r="E106" s="7"/>
      <c r="F106" s="31"/>
      <c r="G106" s="84"/>
      <c r="H106" s="9"/>
      <c r="I106" s="10"/>
      <c r="J106" s="11"/>
    </row>
    <row r="107" spans="1:10" ht="15.75" x14ac:dyDescent="0.25">
      <c r="A107" s="66">
        <f>IF(F107&lt;&gt;"",1+MAX($A$7:A106),"")</f>
        <v>54</v>
      </c>
      <c r="B107" s="6"/>
      <c r="C107" s="72" t="s">
        <v>170</v>
      </c>
      <c r="D107" s="72">
        <v>58</v>
      </c>
      <c r="E107" s="7">
        <v>0</v>
      </c>
      <c r="F107" s="31">
        <f t="shared" ref="F107" si="32">D107*(1+E107)</f>
        <v>58</v>
      </c>
      <c r="G107" s="84" t="s">
        <v>56</v>
      </c>
      <c r="H107" s="89"/>
      <c r="I107" s="10">
        <f t="shared" si="31"/>
        <v>0</v>
      </c>
      <c r="J107" s="11"/>
    </row>
    <row r="108" spans="1:10" ht="15.75" x14ac:dyDescent="0.25">
      <c r="A108" s="66" t="str">
        <f>IF(F108&lt;&gt;"",1+MAX($A$7:A107),"")</f>
        <v/>
      </c>
      <c r="B108" s="6"/>
      <c r="C108" s="72"/>
      <c r="D108" s="72"/>
      <c r="E108" s="7"/>
      <c r="F108" s="31"/>
      <c r="G108" s="84"/>
      <c r="H108" s="9"/>
      <c r="I108" s="10"/>
      <c r="J108" s="11"/>
    </row>
    <row r="109" spans="1:10" ht="15.75" x14ac:dyDescent="0.25">
      <c r="A109" s="66">
        <f>IF(F109&lt;&gt;"",1+MAX($A$7:A108),"")</f>
        <v>55</v>
      </c>
      <c r="B109" s="6"/>
      <c r="C109" s="72" t="s">
        <v>171</v>
      </c>
      <c r="D109" s="85">
        <v>921.69</v>
      </c>
      <c r="E109" s="7">
        <v>0.1</v>
      </c>
      <c r="F109" s="31">
        <f t="shared" ref="F109" si="33">D109*(1+E109)</f>
        <v>1013.8590000000002</v>
      </c>
      <c r="G109" s="84" t="s">
        <v>54</v>
      </c>
      <c r="H109" s="9"/>
      <c r="I109" s="10">
        <f t="shared" si="31"/>
        <v>0</v>
      </c>
      <c r="J109" s="11"/>
    </row>
    <row r="110" spans="1:10" ht="15.75" x14ac:dyDescent="0.25">
      <c r="A110" s="66" t="str">
        <f>IF(F110&lt;&gt;"",1+MAX($A$7:A109),"")</f>
        <v/>
      </c>
      <c r="B110" s="6"/>
      <c r="C110" s="72"/>
      <c r="D110" s="72"/>
      <c r="E110" s="7"/>
      <c r="F110" s="31"/>
      <c r="G110" s="84"/>
      <c r="H110" s="9"/>
      <c r="I110" s="10"/>
      <c r="J110" s="11"/>
    </row>
    <row r="111" spans="1:10" ht="15.75" x14ac:dyDescent="0.25">
      <c r="A111" s="66">
        <f>IF(F111&lt;&gt;"",1+MAX($A$7:A110),"")</f>
        <v>56</v>
      </c>
      <c r="B111" s="6"/>
      <c r="C111" s="72" t="s">
        <v>172</v>
      </c>
      <c r="D111" s="72">
        <v>8</v>
      </c>
      <c r="E111" s="7">
        <v>0</v>
      </c>
      <c r="F111" s="31">
        <f t="shared" ref="F111:F112" si="34">D111*(1+E111)</f>
        <v>8</v>
      </c>
      <c r="G111" s="84" t="s">
        <v>56</v>
      </c>
      <c r="H111" s="89"/>
      <c r="I111" s="10">
        <f t="shared" si="31"/>
        <v>0</v>
      </c>
      <c r="J111" s="11"/>
    </row>
    <row r="112" spans="1:10" ht="15.75" x14ac:dyDescent="0.25">
      <c r="A112" s="66">
        <f>IF(F112&lt;&gt;"",1+MAX($A$7:A111),"")</f>
        <v>57</v>
      </c>
      <c r="B112" s="6"/>
      <c r="C112" s="72" t="s">
        <v>173</v>
      </c>
      <c r="D112" s="72">
        <v>8</v>
      </c>
      <c r="E112" s="7">
        <v>0</v>
      </c>
      <c r="F112" s="31">
        <f t="shared" si="34"/>
        <v>8</v>
      </c>
      <c r="G112" s="84" t="s">
        <v>56</v>
      </c>
      <c r="H112" s="89"/>
      <c r="I112" s="10">
        <f t="shared" si="31"/>
        <v>0</v>
      </c>
      <c r="J112" s="11"/>
    </row>
    <row r="113" spans="1:10" ht="15.75" x14ac:dyDescent="0.25">
      <c r="A113" s="66" t="str">
        <f>IF(F113&lt;&gt;"",1+MAX($A$7:A112),"")</f>
        <v/>
      </c>
      <c r="B113" s="6"/>
      <c r="C113" s="72"/>
      <c r="D113" s="72"/>
      <c r="E113" s="7"/>
      <c r="F113" s="31"/>
      <c r="G113" s="84"/>
      <c r="H113" s="9"/>
      <c r="I113" s="10"/>
      <c r="J113" s="11"/>
    </row>
    <row r="114" spans="1:10" ht="15.75" x14ac:dyDescent="0.25">
      <c r="A114" s="66">
        <f>IF(F114&lt;&gt;"",1+MAX($A$7:A113),"")</f>
        <v>58</v>
      </c>
      <c r="B114" s="6"/>
      <c r="C114" s="72" t="s">
        <v>174</v>
      </c>
      <c r="D114" s="72">
        <v>3236</v>
      </c>
      <c r="E114" s="7">
        <v>0.1</v>
      </c>
      <c r="F114" s="31">
        <f t="shared" ref="F114" si="35">D114*(1+E114)</f>
        <v>3559.6000000000004</v>
      </c>
      <c r="G114" s="84" t="s">
        <v>54</v>
      </c>
      <c r="H114" s="9"/>
      <c r="I114" s="10">
        <f t="shared" si="31"/>
        <v>0</v>
      </c>
      <c r="J114" s="11"/>
    </row>
    <row r="115" spans="1:10" ht="15.75" x14ac:dyDescent="0.25">
      <c r="A115" s="66" t="str">
        <f>IF(F115&lt;&gt;"",1+MAX($A$7:A114),"")</f>
        <v/>
      </c>
      <c r="B115" s="6"/>
      <c r="C115" s="72"/>
      <c r="D115" s="72"/>
      <c r="E115" s="7"/>
      <c r="F115" s="31"/>
      <c r="G115" s="84"/>
      <c r="H115" s="9"/>
      <c r="I115" s="10"/>
      <c r="J115" s="11"/>
    </row>
    <row r="116" spans="1:10" ht="15.75" x14ac:dyDescent="0.25">
      <c r="A116" s="66">
        <f>IF(F116&lt;&gt;"",1+MAX($A$7:A115),"")</f>
        <v>59</v>
      </c>
      <c r="B116" s="6"/>
      <c r="C116" s="72" t="s">
        <v>162</v>
      </c>
      <c r="D116" s="72">
        <v>101</v>
      </c>
      <c r="E116" s="7">
        <v>0</v>
      </c>
      <c r="F116" s="31">
        <f t="shared" ref="F116" si="36">D116*(1+E116)</f>
        <v>101</v>
      </c>
      <c r="G116" s="84" t="s">
        <v>56</v>
      </c>
      <c r="H116" s="89"/>
      <c r="I116" s="10">
        <f t="shared" si="31"/>
        <v>0</v>
      </c>
      <c r="J116" s="11"/>
    </row>
    <row r="117" spans="1:10" ht="16.5" thickBot="1" x14ac:dyDescent="0.3">
      <c r="A117" s="33"/>
      <c r="B117" s="6"/>
      <c r="C117" s="30"/>
      <c r="D117" s="31"/>
      <c r="E117" s="7"/>
      <c r="F117" s="31"/>
      <c r="G117" s="29"/>
      <c r="H117" s="9"/>
      <c r="I117" s="10"/>
      <c r="J117" s="11"/>
    </row>
    <row r="118" spans="1:10" ht="16.5" thickBot="1" x14ac:dyDescent="0.3">
      <c r="A118" s="52" t="str">
        <f>IF(F118&lt;&gt;"",1+MAX($A$7:A105),"")</f>
        <v/>
      </c>
      <c r="B118" s="53"/>
      <c r="C118" s="58" t="s">
        <v>175</v>
      </c>
      <c r="D118" s="31"/>
      <c r="E118" s="7"/>
      <c r="F118" s="31"/>
      <c r="G118" s="16"/>
      <c r="H118" s="9"/>
      <c r="I118" s="10"/>
      <c r="J118" s="11"/>
    </row>
    <row r="119" spans="1:10" ht="15.75" x14ac:dyDescent="0.25">
      <c r="A119" s="66">
        <f>IF(F119&lt;&gt;"",1+MAX($A$7:A118),"")</f>
        <v>60</v>
      </c>
      <c r="B119" s="6"/>
      <c r="C119" s="72" t="s">
        <v>176</v>
      </c>
      <c r="D119" s="85">
        <v>168.56</v>
      </c>
      <c r="E119" s="7">
        <v>0.1</v>
      </c>
      <c r="F119" s="31">
        <f t="shared" ref="F119" si="37">D119*(1+E119)</f>
        <v>185.41600000000003</v>
      </c>
      <c r="G119" s="84" t="s">
        <v>57</v>
      </c>
      <c r="H119" s="9"/>
      <c r="I119" s="10">
        <f t="shared" ref="I119" si="38">H119*F119</f>
        <v>0</v>
      </c>
      <c r="J119" s="11"/>
    </row>
    <row r="120" spans="1:10" ht="15.75" x14ac:dyDescent="0.25">
      <c r="A120" s="66" t="str">
        <f>IF(F120&lt;&gt;"",1+MAX($A$7:A119),"")</f>
        <v/>
      </c>
      <c r="B120" s="6"/>
      <c r="C120" s="72"/>
      <c r="D120" s="85"/>
      <c r="E120" s="7"/>
      <c r="F120" s="31"/>
      <c r="G120" s="84"/>
      <c r="H120" s="9"/>
      <c r="I120" s="10"/>
      <c r="J120" s="11"/>
    </row>
    <row r="121" spans="1:10" ht="15.75" x14ac:dyDescent="0.25">
      <c r="A121" s="66">
        <f>IF(F121&lt;&gt;"",1+MAX($A$7:A120),"")</f>
        <v>61</v>
      </c>
      <c r="B121" s="6"/>
      <c r="C121" s="72" t="s">
        <v>177</v>
      </c>
      <c r="D121" s="85">
        <v>4</v>
      </c>
      <c r="E121" s="7">
        <v>0</v>
      </c>
      <c r="F121" s="31">
        <f t="shared" ref="F121:F122" si="39">D121*(1+E121)</f>
        <v>4</v>
      </c>
      <c r="G121" s="84" t="s">
        <v>56</v>
      </c>
      <c r="H121" s="89"/>
      <c r="I121" s="10">
        <f t="shared" ref="I121:I122" si="40">H121*F121</f>
        <v>0</v>
      </c>
      <c r="J121" s="11"/>
    </row>
    <row r="122" spans="1:10" ht="15.75" x14ac:dyDescent="0.25">
      <c r="A122" s="66">
        <f>IF(F122&lt;&gt;"",1+MAX($A$7:A121),"")</f>
        <v>62</v>
      </c>
      <c r="B122" s="6"/>
      <c r="C122" s="72" t="s">
        <v>178</v>
      </c>
      <c r="D122" s="85">
        <v>10</v>
      </c>
      <c r="E122" s="7">
        <v>0</v>
      </c>
      <c r="F122" s="31">
        <f t="shared" si="39"/>
        <v>10</v>
      </c>
      <c r="G122" s="84" t="s">
        <v>56</v>
      </c>
      <c r="H122" s="89"/>
      <c r="I122" s="10">
        <f t="shared" si="40"/>
        <v>0</v>
      </c>
      <c r="J122" s="11"/>
    </row>
    <row r="123" spans="1:10" ht="15.75" x14ac:dyDescent="0.25">
      <c r="A123" s="66" t="str">
        <f>IF(F123&lt;&gt;"",1+MAX($A$7:A122),"")</f>
        <v/>
      </c>
      <c r="B123" s="6"/>
      <c r="C123" s="72"/>
      <c r="D123" s="85"/>
      <c r="E123" s="7"/>
      <c r="F123" s="31"/>
      <c r="G123" s="84"/>
      <c r="H123" s="9"/>
      <c r="I123" s="10"/>
      <c r="J123" s="11"/>
    </row>
    <row r="124" spans="1:10" ht="15.75" x14ac:dyDescent="0.25">
      <c r="A124" s="66">
        <f>IF(F124&lt;&gt;"",1+MAX($A$7:A123),"")</f>
        <v>63</v>
      </c>
      <c r="B124" s="6"/>
      <c r="C124" s="72" t="s">
        <v>179</v>
      </c>
      <c r="D124" s="85">
        <v>65.900000000000006</v>
      </c>
      <c r="E124" s="7">
        <v>0.1</v>
      </c>
      <c r="F124" s="31">
        <f t="shared" ref="F124" si="41">D124*(1+E124)</f>
        <v>72.490000000000009</v>
      </c>
      <c r="G124" s="84" t="s">
        <v>57</v>
      </c>
      <c r="H124" s="9"/>
      <c r="I124" s="10">
        <f t="shared" ref="I124" si="42">H124*F124</f>
        <v>0</v>
      </c>
      <c r="J124" s="11"/>
    </row>
    <row r="125" spans="1:10" ht="15.75" x14ac:dyDescent="0.25">
      <c r="A125" s="66" t="str">
        <f>IF(F125&lt;&gt;"",1+MAX($A$7:A124),"")</f>
        <v/>
      </c>
      <c r="B125" s="6"/>
      <c r="C125" s="72"/>
      <c r="D125" s="85"/>
      <c r="E125" s="7"/>
      <c r="F125" s="31"/>
      <c r="G125" s="84"/>
      <c r="H125" s="9"/>
      <c r="I125" s="10"/>
      <c r="J125" s="11"/>
    </row>
    <row r="126" spans="1:10" ht="15.75" x14ac:dyDescent="0.25">
      <c r="A126" s="66">
        <f>IF(F126&lt;&gt;"",1+MAX($A$7:A125),"")</f>
        <v>64</v>
      </c>
      <c r="B126" s="6"/>
      <c r="C126" s="72" t="s">
        <v>180</v>
      </c>
      <c r="D126" s="85">
        <v>12</v>
      </c>
      <c r="E126" s="7">
        <v>0</v>
      </c>
      <c r="F126" s="31">
        <f t="shared" ref="F126:F127" si="43">D126*(1+E126)</f>
        <v>12</v>
      </c>
      <c r="G126" s="84" t="s">
        <v>56</v>
      </c>
      <c r="H126" s="89"/>
      <c r="I126" s="10">
        <f t="shared" ref="I126:I127" si="44">H126*F126</f>
        <v>0</v>
      </c>
      <c r="J126" s="11"/>
    </row>
    <row r="127" spans="1:10" ht="15.75" x14ac:dyDescent="0.25">
      <c r="A127" s="66">
        <f>IF(F127&lt;&gt;"",1+MAX($A$7:A126),"")</f>
        <v>65</v>
      </c>
      <c r="B127" s="6"/>
      <c r="C127" s="72" t="s">
        <v>181</v>
      </c>
      <c r="D127" s="85">
        <v>2</v>
      </c>
      <c r="E127" s="7">
        <v>0</v>
      </c>
      <c r="F127" s="31">
        <f t="shared" si="43"/>
        <v>2</v>
      </c>
      <c r="G127" s="84" t="s">
        <v>56</v>
      </c>
      <c r="H127" s="89"/>
      <c r="I127" s="10">
        <f t="shared" si="44"/>
        <v>0</v>
      </c>
      <c r="J127" s="11"/>
    </row>
    <row r="128" spans="1:10" ht="15.75" x14ac:dyDescent="0.25">
      <c r="A128" s="66" t="str">
        <f>IF(F128&lt;&gt;"",1+MAX($A$7:A127),"")</f>
        <v/>
      </c>
      <c r="B128" s="6"/>
      <c r="C128" s="72"/>
      <c r="D128" s="85"/>
      <c r="E128" s="7"/>
      <c r="F128" s="31"/>
      <c r="G128" s="84"/>
      <c r="H128" s="9"/>
      <c r="I128" s="10"/>
      <c r="J128" s="11"/>
    </row>
    <row r="129" spans="1:10" ht="15.75" x14ac:dyDescent="0.25">
      <c r="A129" s="66">
        <f>IF(F129&lt;&gt;"",1+MAX($A$7:A128),"")</f>
        <v>66</v>
      </c>
      <c r="B129" s="6"/>
      <c r="C129" s="72" t="s">
        <v>182</v>
      </c>
      <c r="D129" s="85">
        <v>27.13</v>
      </c>
      <c r="E129" s="7">
        <v>0.1</v>
      </c>
      <c r="F129" s="31">
        <f t="shared" ref="F129" si="45">D129*(1+E129)</f>
        <v>29.843</v>
      </c>
      <c r="G129" s="84" t="s">
        <v>57</v>
      </c>
      <c r="H129" s="9"/>
      <c r="I129" s="10">
        <f t="shared" ref="I129" si="46">H129*F129</f>
        <v>0</v>
      </c>
      <c r="J129" s="11"/>
    </row>
    <row r="130" spans="1:10" ht="15.75" x14ac:dyDescent="0.25">
      <c r="A130" s="66" t="str">
        <f>IF(F130&lt;&gt;"",1+MAX($A$7:A129),"")</f>
        <v/>
      </c>
      <c r="B130" s="6"/>
      <c r="C130" s="72"/>
      <c r="D130" s="85"/>
      <c r="E130" s="7"/>
      <c r="F130" s="31"/>
      <c r="G130" s="84"/>
      <c r="H130" s="9"/>
      <c r="I130" s="10"/>
      <c r="J130" s="11"/>
    </row>
    <row r="131" spans="1:10" ht="15.75" x14ac:dyDescent="0.25">
      <c r="A131" s="66">
        <f>IF(F131&lt;&gt;"",1+MAX($A$7:A130),"")</f>
        <v>67</v>
      </c>
      <c r="B131" s="6"/>
      <c r="C131" s="72" t="s">
        <v>183</v>
      </c>
      <c r="D131" s="85">
        <v>4</v>
      </c>
      <c r="E131" s="7">
        <v>0</v>
      </c>
      <c r="F131" s="31">
        <f t="shared" ref="F131" si="47">D131*(1+E131)</f>
        <v>4</v>
      </c>
      <c r="G131" s="84" t="s">
        <v>56</v>
      </c>
      <c r="H131" s="89"/>
      <c r="I131" s="10">
        <f t="shared" ref="I131" si="48">H131*F131</f>
        <v>0</v>
      </c>
      <c r="J131" s="11"/>
    </row>
    <row r="132" spans="1:10" ht="15.75" x14ac:dyDescent="0.25">
      <c r="A132" s="66" t="str">
        <f>IF(F132&lt;&gt;"",1+MAX($A$7:A131),"")</f>
        <v/>
      </c>
      <c r="B132" s="6"/>
      <c r="C132" s="72"/>
      <c r="D132" s="85"/>
      <c r="E132" s="7"/>
      <c r="F132" s="31"/>
      <c r="G132" s="84"/>
      <c r="H132" s="9"/>
      <c r="I132" s="10"/>
      <c r="J132" s="11"/>
    </row>
    <row r="133" spans="1:10" ht="15.75" x14ac:dyDescent="0.25">
      <c r="A133" s="66">
        <f>IF(F133&lt;&gt;"",1+MAX($A$7:A132),"")</f>
        <v>68</v>
      </c>
      <c r="B133" s="6"/>
      <c r="C133" s="72" t="s">
        <v>184</v>
      </c>
      <c r="D133" s="85">
        <v>46.24</v>
      </c>
      <c r="E133" s="7">
        <v>0.1</v>
      </c>
      <c r="F133" s="31">
        <f t="shared" ref="F133" si="49">D133*(1+E133)</f>
        <v>50.864000000000004</v>
      </c>
      <c r="G133" s="84" t="s">
        <v>57</v>
      </c>
      <c r="H133" s="9"/>
      <c r="I133" s="10">
        <f t="shared" ref="I133" si="50">H133*F133</f>
        <v>0</v>
      </c>
      <c r="J133" s="11"/>
    </row>
    <row r="134" spans="1:10" ht="15.75" x14ac:dyDescent="0.25">
      <c r="A134" s="66" t="str">
        <f>IF(F134&lt;&gt;"",1+MAX($A$7:A133),"")</f>
        <v/>
      </c>
      <c r="B134" s="6"/>
      <c r="C134" s="72"/>
      <c r="D134" s="85"/>
      <c r="E134" s="7"/>
      <c r="F134" s="31"/>
      <c r="G134" s="84"/>
      <c r="H134" s="9"/>
      <c r="I134" s="10"/>
      <c r="J134" s="11"/>
    </row>
    <row r="135" spans="1:10" ht="15.75" x14ac:dyDescent="0.25">
      <c r="A135" s="66">
        <f>IF(F135&lt;&gt;"",1+MAX($A$7:A134),"")</f>
        <v>69</v>
      </c>
      <c r="B135" s="6"/>
      <c r="C135" s="72" t="s">
        <v>185</v>
      </c>
      <c r="D135" s="85">
        <v>1</v>
      </c>
      <c r="E135" s="7">
        <v>0</v>
      </c>
      <c r="F135" s="31">
        <f t="shared" ref="F135:F136" si="51">D135*(1+E135)</f>
        <v>1</v>
      </c>
      <c r="G135" s="84" t="s">
        <v>56</v>
      </c>
      <c r="H135" s="89"/>
      <c r="I135" s="10">
        <f t="shared" ref="I135:I136" si="52">H135*F135</f>
        <v>0</v>
      </c>
      <c r="J135" s="11"/>
    </row>
    <row r="136" spans="1:10" ht="15.75" x14ac:dyDescent="0.25">
      <c r="A136" s="66">
        <f>IF(F136&lt;&gt;"",1+MAX($A$7:A135),"")</f>
        <v>70</v>
      </c>
      <c r="B136" s="6"/>
      <c r="C136" s="72" t="s">
        <v>186</v>
      </c>
      <c r="D136" s="85">
        <v>1</v>
      </c>
      <c r="E136" s="7">
        <v>0</v>
      </c>
      <c r="F136" s="31">
        <f t="shared" si="51"/>
        <v>1</v>
      </c>
      <c r="G136" s="84" t="s">
        <v>56</v>
      </c>
      <c r="H136" s="89"/>
      <c r="I136" s="10">
        <f t="shared" si="52"/>
        <v>0</v>
      </c>
      <c r="J136" s="11"/>
    </row>
    <row r="137" spans="1:10" ht="15.75" x14ac:dyDescent="0.25">
      <c r="A137" s="66" t="str">
        <f>IF(F137&lt;&gt;"",1+MAX($A$7:A136),"")</f>
        <v/>
      </c>
      <c r="B137" s="6"/>
      <c r="C137" s="72"/>
      <c r="D137" s="85"/>
      <c r="E137" s="7"/>
      <c r="F137" s="31"/>
      <c r="G137" s="84"/>
      <c r="H137" s="9"/>
      <c r="I137" s="10"/>
      <c r="J137" s="11"/>
    </row>
    <row r="138" spans="1:10" ht="15.75" x14ac:dyDescent="0.25">
      <c r="A138" s="66">
        <f>IF(F138&lt;&gt;"",1+MAX($A$7:A137),"")</f>
        <v>71</v>
      </c>
      <c r="B138" s="6"/>
      <c r="C138" s="72" t="s">
        <v>187</v>
      </c>
      <c r="D138" s="85">
        <v>494.85</v>
      </c>
      <c r="E138" s="7">
        <v>0.1</v>
      </c>
      <c r="F138" s="31">
        <f t="shared" ref="F138" si="53">D138*(1+E138)</f>
        <v>544.33500000000004</v>
      </c>
      <c r="G138" s="84" t="s">
        <v>54</v>
      </c>
      <c r="H138" s="9"/>
      <c r="I138" s="10">
        <f t="shared" ref="I138" si="54">H138*F138</f>
        <v>0</v>
      </c>
      <c r="J138" s="11"/>
    </row>
    <row r="139" spans="1:10" ht="15.75" x14ac:dyDescent="0.25">
      <c r="A139" s="66" t="str">
        <f>IF(F139&lt;&gt;"",1+MAX($A$7:A138),"")</f>
        <v/>
      </c>
      <c r="B139" s="6"/>
      <c r="C139" s="72"/>
      <c r="D139" s="85"/>
      <c r="E139" s="7"/>
      <c r="F139" s="31"/>
      <c r="G139" s="84"/>
      <c r="H139" s="9"/>
      <c r="I139" s="10"/>
      <c r="J139" s="11"/>
    </row>
    <row r="140" spans="1:10" ht="15.75" x14ac:dyDescent="0.25">
      <c r="A140" s="66">
        <f>IF(F140&lt;&gt;"",1+MAX($A$7:A139),"")</f>
        <v>72</v>
      </c>
      <c r="B140" s="6"/>
      <c r="C140" s="72" t="s">
        <v>188</v>
      </c>
      <c r="D140" s="85">
        <v>31</v>
      </c>
      <c r="E140" s="7">
        <v>0</v>
      </c>
      <c r="F140" s="31">
        <f t="shared" ref="F140" si="55">D140*(1+E140)</f>
        <v>31</v>
      </c>
      <c r="G140" s="84" t="s">
        <v>56</v>
      </c>
      <c r="H140" s="89"/>
      <c r="I140" s="10">
        <f t="shared" ref="I140" si="56">H140*F140</f>
        <v>0</v>
      </c>
      <c r="J140" s="11"/>
    </row>
    <row r="141" spans="1:10" ht="15.75" x14ac:dyDescent="0.25">
      <c r="A141" s="66" t="str">
        <f>IF(F141&lt;&gt;"",1+MAX($A$7:A140),"")</f>
        <v/>
      </c>
      <c r="B141" s="6"/>
      <c r="C141" s="72"/>
      <c r="D141" s="85"/>
      <c r="E141" s="7"/>
      <c r="F141" s="31"/>
      <c r="G141" s="84"/>
      <c r="H141" s="9"/>
      <c r="I141" s="10"/>
      <c r="J141" s="11"/>
    </row>
    <row r="142" spans="1:10" ht="15.75" x14ac:dyDescent="0.25">
      <c r="A142" s="66">
        <f>IF(F142&lt;&gt;"",1+MAX($A$7:A141),"")</f>
        <v>73</v>
      </c>
      <c r="B142" s="6"/>
      <c r="C142" s="72" t="s">
        <v>189</v>
      </c>
      <c r="D142" s="85">
        <v>1520.55</v>
      </c>
      <c r="E142" s="7">
        <v>0.1</v>
      </c>
      <c r="F142" s="31">
        <f t="shared" ref="F142" si="57">D142*(1+E142)</f>
        <v>1672.605</v>
      </c>
      <c r="G142" s="84" t="s">
        <v>54</v>
      </c>
      <c r="H142" s="9"/>
      <c r="I142" s="10">
        <f t="shared" ref="I142" si="58">H142*F142</f>
        <v>0</v>
      </c>
      <c r="J142" s="11"/>
    </row>
    <row r="143" spans="1:10" ht="15.75" x14ac:dyDescent="0.25">
      <c r="A143" s="66" t="str">
        <f>IF(F143&lt;&gt;"",1+MAX($A$7:A142),"")</f>
        <v/>
      </c>
      <c r="B143" s="6"/>
      <c r="C143" s="72"/>
      <c r="D143" s="85"/>
      <c r="E143" s="7"/>
      <c r="F143" s="31"/>
      <c r="G143" s="84"/>
      <c r="H143" s="9"/>
      <c r="I143" s="10"/>
      <c r="J143" s="11"/>
    </row>
    <row r="144" spans="1:10" ht="15.75" x14ac:dyDescent="0.25">
      <c r="A144" s="66">
        <f>IF(F144&lt;&gt;"",1+MAX($A$7:A143),"")</f>
        <v>74</v>
      </c>
      <c r="B144" s="6"/>
      <c r="C144" s="72" t="s">
        <v>190</v>
      </c>
      <c r="D144" s="85">
        <v>31</v>
      </c>
      <c r="E144" s="7">
        <v>0</v>
      </c>
      <c r="F144" s="31">
        <f t="shared" ref="F144" si="59">D144*(1+E144)</f>
        <v>31</v>
      </c>
      <c r="G144" s="84" t="s">
        <v>56</v>
      </c>
      <c r="H144" s="89"/>
      <c r="I144" s="10">
        <f t="shared" ref="I144" si="60">H144*F144</f>
        <v>0</v>
      </c>
      <c r="J144" s="11"/>
    </row>
    <row r="145" spans="1:10" ht="15.75" x14ac:dyDescent="0.25">
      <c r="A145" s="66" t="str">
        <f>IF(F145&lt;&gt;"",1+MAX($A$7:A144),"")</f>
        <v/>
      </c>
      <c r="B145" s="6"/>
      <c r="C145" s="72"/>
      <c r="D145" s="85"/>
      <c r="E145" s="7"/>
      <c r="F145" s="31"/>
      <c r="G145" s="84"/>
      <c r="H145" s="9"/>
      <c r="I145" s="10"/>
      <c r="J145" s="11"/>
    </row>
    <row r="146" spans="1:10" ht="15.75" x14ac:dyDescent="0.25">
      <c r="A146" s="66">
        <f>IF(F146&lt;&gt;"",1+MAX($A$7:A145),"")</f>
        <v>75</v>
      </c>
      <c r="B146" s="6"/>
      <c r="C146" s="72" t="s">
        <v>232</v>
      </c>
      <c r="D146" s="85">
        <f>SUM(D142,D138)</f>
        <v>2015.4</v>
      </c>
      <c r="E146" s="7">
        <v>0.1</v>
      </c>
      <c r="F146" s="31">
        <f t="shared" ref="F146" si="61">D146*(1+E146)</f>
        <v>2216.94</v>
      </c>
      <c r="G146" s="84" t="s">
        <v>54</v>
      </c>
      <c r="H146" s="9"/>
      <c r="I146" s="10">
        <f t="shared" ref="I146" si="62">H146*F146</f>
        <v>0</v>
      </c>
      <c r="J146" s="11"/>
    </row>
    <row r="147" spans="1:10" ht="15.75" x14ac:dyDescent="0.25">
      <c r="A147" s="66" t="str">
        <f>IF(F147&lt;&gt;"",1+MAX($A$7:A146),"")</f>
        <v/>
      </c>
      <c r="B147" s="6"/>
      <c r="C147" s="72"/>
      <c r="D147" s="72"/>
      <c r="E147" s="7"/>
      <c r="F147" s="31"/>
      <c r="G147" s="84"/>
      <c r="H147" s="9"/>
      <c r="I147" s="10"/>
      <c r="J147" s="11"/>
    </row>
    <row r="148" spans="1:10" ht="15.75" x14ac:dyDescent="0.25">
      <c r="A148" s="66">
        <f>IF(F148&lt;&gt;"",1+MAX($A$7:A147),"")</f>
        <v>76</v>
      </c>
      <c r="B148" s="6"/>
      <c r="C148" s="72" t="s">
        <v>162</v>
      </c>
      <c r="D148" s="72">
        <v>63</v>
      </c>
      <c r="E148" s="7">
        <v>0</v>
      </c>
      <c r="F148" s="31">
        <f t="shared" ref="F148" si="63">D148*(1+E148)</f>
        <v>63</v>
      </c>
      <c r="G148" s="84" t="s">
        <v>56</v>
      </c>
      <c r="H148" s="89"/>
      <c r="I148" s="10">
        <f t="shared" ref="I148" si="64">H148*F148</f>
        <v>0</v>
      </c>
      <c r="J148" s="11"/>
    </row>
    <row r="149" spans="1:10" ht="16.5" thickBot="1" x14ac:dyDescent="0.3">
      <c r="A149" s="33"/>
      <c r="B149" s="6"/>
      <c r="C149" s="30"/>
      <c r="D149" s="31"/>
      <c r="E149" s="7"/>
      <c r="F149" s="31"/>
      <c r="G149" s="29"/>
      <c r="H149" s="9"/>
      <c r="I149" s="10"/>
      <c r="J149" s="11"/>
    </row>
    <row r="150" spans="1:10" ht="16.5" thickBot="1" x14ac:dyDescent="0.3">
      <c r="A150" s="52" t="str">
        <f>IF(F150&lt;&gt;"",1+MAX($A$7:A137),"")</f>
        <v/>
      </c>
      <c r="B150" s="53"/>
      <c r="C150" s="58" t="s">
        <v>191</v>
      </c>
      <c r="D150" s="31"/>
      <c r="E150" s="7"/>
      <c r="F150" s="31"/>
      <c r="G150" s="16"/>
      <c r="H150" s="9"/>
      <c r="I150" s="10"/>
      <c r="J150" s="11"/>
    </row>
    <row r="151" spans="1:10" ht="15.75" x14ac:dyDescent="0.25">
      <c r="A151" s="66">
        <f>IF(F151&lt;&gt;"",1+MAX($A$7:A150),"")</f>
        <v>77</v>
      </c>
      <c r="B151" s="6"/>
      <c r="C151" s="72" t="s">
        <v>179</v>
      </c>
      <c r="D151" s="85">
        <v>564.45000000000005</v>
      </c>
      <c r="E151" s="7">
        <v>0.1</v>
      </c>
      <c r="F151" s="31">
        <f t="shared" ref="F151" si="65">D151*(1+E151)</f>
        <v>620.8950000000001</v>
      </c>
      <c r="G151" s="84" t="s">
        <v>57</v>
      </c>
      <c r="H151" s="9"/>
      <c r="I151" s="10">
        <f t="shared" ref="I151" si="66">H151*F151</f>
        <v>0</v>
      </c>
      <c r="J151" s="11"/>
    </row>
    <row r="152" spans="1:10" ht="15.75" x14ac:dyDescent="0.25">
      <c r="A152" s="66" t="str">
        <f>IF(F152&lt;&gt;"",1+MAX($A$7:A151),"")</f>
        <v/>
      </c>
      <c r="B152" s="6"/>
      <c r="C152" s="72"/>
      <c r="D152" s="85"/>
      <c r="E152" s="7"/>
      <c r="F152" s="31"/>
      <c r="G152" s="84"/>
      <c r="H152" s="9"/>
      <c r="I152" s="10"/>
      <c r="J152" s="11"/>
    </row>
    <row r="153" spans="1:10" ht="15.75" x14ac:dyDescent="0.25">
      <c r="A153" s="66">
        <f>IF(F153&lt;&gt;"",1+MAX($A$7:A152),"")</f>
        <v>78</v>
      </c>
      <c r="B153" s="6"/>
      <c r="C153" s="72" t="s">
        <v>192</v>
      </c>
      <c r="D153" s="85">
        <f>16+12</f>
        <v>28</v>
      </c>
      <c r="E153" s="7">
        <v>0</v>
      </c>
      <c r="F153" s="31">
        <f t="shared" ref="F153:F156" si="67">D153*(1+E153)</f>
        <v>28</v>
      </c>
      <c r="G153" s="84" t="s">
        <v>56</v>
      </c>
      <c r="H153" s="89"/>
      <c r="I153" s="10">
        <f t="shared" ref="I153:I156" si="68">H153*F153</f>
        <v>0</v>
      </c>
      <c r="J153" s="11"/>
    </row>
    <row r="154" spans="1:10" ht="15.75" x14ac:dyDescent="0.25">
      <c r="A154" s="66">
        <f>IF(F154&lt;&gt;"",1+MAX($A$7:A153),"")</f>
        <v>79</v>
      </c>
      <c r="B154" s="6"/>
      <c r="C154" s="72" t="s">
        <v>193</v>
      </c>
      <c r="D154" s="85">
        <v>22</v>
      </c>
      <c r="E154" s="7">
        <v>0</v>
      </c>
      <c r="F154" s="31">
        <f t="shared" si="67"/>
        <v>22</v>
      </c>
      <c r="G154" s="84" t="s">
        <v>56</v>
      </c>
      <c r="H154" s="89"/>
      <c r="I154" s="10">
        <f t="shared" si="68"/>
        <v>0</v>
      </c>
      <c r="J154" s="11"/>
    </row>
    <row r="155" spans="1:10" ht="15.75" x14ac:dyDescent="0.25">
      <c r="A155" s="66">
        <f>IF(F155&lt;&gt;"",1+MAX($A$7:A154),"")</f>
        <v>80</v>
      </c>
      <c r="B155" s="6"/>
      <c r="C155" s="72" t="s">
        <v>180</v>
      </c>
      <c r="D155" s="85">
        <v>18</v>
      </c>
      <c r="E155" s="7">
        <v>0</v>
      </c>
      <c r="F155" s="31">
        <f t="shared" si="67"/>
        <v>18</v>
      </c>
      <c r="G155" s="84" t="s">
        <v>56</v>
      </c>
      <c r="H155" s="89"/>
      <c r="I155" s="10">
        <f t="shared" si="68"/>
        <v>0</v>
      </c>
      <c r="J155" s="11"/>
    </row>
    <row r="156" spans="1:10" ht="15.75" x14ac:dyDescent="0.25">
      <c r="A156" s="66">
        <f>IF(F156&lt;&gt;"",1+MAX($A$7:A155),"")</f>
        <v>81</v>
      </c>
      <c r="B156" s="6"/>
      <c r="C156" s="72" t="s">
        <v>194</v>
      </c>
      <c r="D156" s="85">
        <v>2</v>
      </c>
      <c r="E156" s="7">
        <v>0</v>
      </c>
      <c r="F156" s="31">
        <f t="shared" si="67"/>
        <v>2</v>
      </c>
      <c r="G156" s="84" t="s">
        <v>56</v>
      </c>
      <c r="H156" s="89"/>
      <c r="I156" s="10">
        <f t="shared" si="68"/>
        <v>0</v>
      </c>
      <c r="J156" s="11"/>
    </row>
    <row r="157" spans="1:10" ht="15.75" x14ac:dyDescent="0.25">
      <c r="A157" s="66" t="str">
        <f>IF(F157&lt;&gt;"",1+MAX($A$7:A156),"")</f>
        <v/>
      </c>
      <c r="B157" s="6"/>
      <c r="C157" s="72"/>
      <c r="D157" s="85"/>
      <c r="E157" s="7"/>
      <c r="F157" s="31"/>
      <c r="G157" s="84"/>
      <c r="H157" s="9"/>
      <c r="I157" s="10"/>
      <c r="J157" s="11"/>
    </row>
    <row r="158" spans="1:10" ht="15.75" x14ac:dyDescent="0.25">
      <c r="A158" s="66">
        <f>IF(F158&lt;&gt;"",1+MAX($A$7:A157),"")</f>
        <v>82</v>
      </c>
      <c r="B158" s="6"/>
      <c r="C158" s="72" t="s">
        <v>195</v>
      </c>
      <c r="D158" s="85">
        <v>22.3</v>
      </c>
      <c r="E158" s="7">
        <v>0.1</v>
      </c>
      <c r="F158" s="31">
        <f t="shared" ref="F158" si="69">D158*(1+E158)</f>
        <v>24.53</v>
      </c>
      <c r="G158" s="84" t="s">
        <v>57</v>
      </c>
      <c r="H158" s="9"/>
      <c r="I158" s="10">
        <f t="shared" ref="I158" si="70">H158*F158</f>
        <v>0</v>
      </c>
      <c r="J158" s="11"/>
    </row>
    <row r="159" spans="1:10" ht="15.75" x14ac:dyDescent="0.25">
      <c r="A159" s="66" t="str">
        <f>IF(F159&lt;&gt;"",1+MAX($A$7:A158),"")</f>
        <v/>
      </c>
      <c r="B159" s="6"/>
      <c r="C159" s="72"/>
      <c r="D159" s="85"/>
      <c r="E159" s="7"/>
      <c r="F159" s="31"/>
      <c r="G159" s="84"/>
      <c r="H159" s="9"/>
      <c r="I159" s="10"/>
      <c r="J159" s="11"/>
    </row>
    <row r="160" spans="1:10" ht="15.75" x14ac:dyDescent="0.25">
      <c r="A160" s="66">
        <f>IF(F160&lt;&gt;"",1+MAX($A$7:A159),"")</f>
        <v>83</v>
      </c>
      <c r="B160" s="6"/>
      <c r="C160" s="72" t="s">
        <v>196</v>
      </c>
      <c r="D160" s="85">
        <v>2</v>
      </c>
      <c r="E160" s="7">
        <v>0</v>
      </c>
      <c r="F160" s="31">
        <f t="shared" ref="F160" si="71">D160*(1+E160)</f>
        <v>2</v>
      </c>
      <c r="G160" s="84" t="s">
        <v>56</v>
      </c>
      <c r="H160" s="89"/>
      <c r="I160" s="10">
        <f t="shared" ref="I160" si="72">H160*F160</f>
        <v>0</v>
      </c>
      <c r="J160" s="11"/>
    </row>
    <row r="161" spans="1:10" ht="15.75" x14ac:dyDescent="0.25">
      <c r="A161" s="66" t="str">
        <f>IF(F161&lt;&gt;"",1+MAX($A$7:A160),"")</f>
        <v/>
      </c>
      <c r="B161" s="6"/>
      <c r="C161" s="72"/>
      <c r="D161" s="85"/>
      <c r="E161" s="7"/>
      <c r="F161" s="31"/>
      <c r="G161" s="84"/>
      <c r="H161" s="9"/>
      <c r="I161" s="10"/>
      <c r="J161" s="11"/>
    </row>
    <row r="162" spans="1:10" ht="15.75" x14ac:dyDescent="0.25">
      <c r="A162" s="66">
        <f>IF(F162&lt;&gt;"",1+MAX($A$7:A161),"")</f>
        <v>84</v>
      </c>
      <c r="B162" s="6"/>
      <c r="C162" s="72" t="s">
        <v>197</v>
      </c>
      <c r="D162" s="85">
        <v>16.079999999999998</v>
      </c>
      <c r="E162" s="7">
        <v>0.1</v>
      </c>
      <c r="F162" s="31">
        <f t="shared" ref="F162" si="73">D162*(1+E162)</f>
        <v>17.687999999999999</v>
      </c>
      <c r="G162" s="84" t="s">
        <v>57</v>
      </c>
      <c r="H162" s="9"/>
      <c r="I162" s="10">
        <f t="shared" ref="I162" si="74">H162*F162</f>
        <v>0</v>
      </c>
      <c r="J162" s="11"/>
    </row>
    <row r="163" spans="1:10" ht="15.75" x14ac:dyDescent="0.25">
      <c r="A163" s="66" t="str">
        <f>IF(F163&lt;&gt;"",1+MAX($A$7:A162),"")</f>
        <v/>
      </c>
      <c r="B163" s="6"/>
      <c r="C163" s="72"/>
      <c r="D163" s="85"/>
      <c r="E163" s="7"/>
      <c r="F163" s="31"/>
      <c r="G163" s="84"/>
      <c r="H163" s="9"/>
      <c r="I163" s="10"/>
      <c r="J163" s="11"/>
    </row>
    <row r="164" spans="1:10" ht="15.75" x14ac:dyDescent="0.25">
      <c r="A164" s="66">
        <f>IF(F164&lt;&gt;"",1+MAX($A$7:A163),"")</f>
        <v>85</v>
      </c>
      <c r="B164" s="6"/>
      <c r="C164" s="72" t="s">
        <v>198</v>
      </c>
      <c r="D164" s="85">
        <v>2</v>
      </c>
      <c r="E164" s="7">
        <v>0</v>
      </c>
      <c r="F164" s="31">
        <f t="shared" ref="F164" si="75">D164*(1+E164)</f>
        <v>2</v>
      </c>
      <c r="G164" s="84" t="s">
        <v>56</v>
      </c>
      <c r="H164" s="89"/>
      <c r="I164" s="10">
        <f t="shared" ref="I164" si="76">H164*F164</f>
        <v>0</v>
      </c>
      <c r="J164" s="11"/>
    </row>
    <row r="165" spans="1:10" ht="15.75" x14ac:dyDescent="0.25">
      <c r="A165" s="66" t="str">
        <f>IF(F165&lt;&gt;"",1+MAX($A$7:A164),"")</f>
        <v/>
      </c>
      <c r="B165" s="6"/>
      <c r="C165" s="72"/>
      <c r="D165" s="85"/>
      <c r="E165" s="7"/>
      <c r="F165" s="31"/>
      <c r="G165" s="84"/>
      <c r="H165" s="9"/>
      <c r="I165" s="10"/>
      <c r="J165" s="11"/>
    </row>
    <row r="166" spans="1:10" ht="15.75" x14ac:dyDescent="0.25">
      <c r="A166" s="66">
        <f>IF(F166&lt;&gt;"",1+MAX($A$7:A165),"")</f>
        <v>86</v>
      </c>
      <c r="B166" s="6"/>
      <c r="C166" s="72" t="s">
        <v>199</v>
      </c>
      <c r="D166" s="85">
        <v>26.28</v>
      </c>
      <c r="E166" s="7">
        <v>0.1</v>
      </c>
      <c r="F166" s="31">
        <f t="shared" ref="F166" si="77">D166*(1+E166)</f>
        <v>28.908000000000005</v>
      </c>
      <c r="G166" s="84" t="s">
        <v>57</v>
      </c>
      <c r="H166" s="9"/>
      <c r="I166" s="10">
        <f t="shared" ref="I166" si="78">H166*F166</f>
        <v>0</v>
      </c>
      <c r="J166" s="11"/>
    </row>
    <row r="167" spans="1:10" ht="15.75" x14ac:dyDescent="0.25">
      <c r="A167" s="66" t="str">
        <f>IF(F167&lt;&gt;"",1+MAX($A$7:A166),"")</f>
        <v/>
      </c>
      <c r="B167" s="6"/>
      <c r="C167" s="72"/>
      <c r="D167" s="85"/>
      <c r="E167" s="7"/>
      <c r="F167" s="31"/>
      <c r="G167" s="84"/>
      <c r="H167" s="9"/>
      <c r="I167" s="10"/>
      <c r="J167" s="11"/>
    </row>
    <row r="168" spans="1:10" ht="15.75" x14ac:dyDescent="0.25">
      <c r="A168" s="66">
        <f>IF(F168&lt;&gt;"",1+MAX($A$7:A167),"")</f>
        <v>87</v>
      </c>
      <c r="B168" s="6"/>
      <c r="C168" s="72" t="s">
        <v>200</v>
      </c>
      <c r="D168" s="85">
        <v>2</v>
      </c>
      <c r="E168" s="7">
        <v>0</v>
      </c>
      <c r="F168" s="31">
        <f t="shared" ref="F168" si="79">D168*(1+E168)</f>
        <v>2</v>
      </c>
      <c r="G168" s="84" t="s">
        <v>56</v>
      </c>
      <c r="H168" s="89"/>
      <c r="I168" s="10">
        <f t="shared" ref="I168" si="80">H168*F168</f>
        <v>0</v>
      </c>
      <c r="J168" s="11"/>
    </row>
    <row r="169" spans="1:10" ht="15.75" x14ac:dyDescent="0.25">
      <c r="A169" s="66" t="str">
        <f>IF(F169&lt;&gt;"",1+MAX($A$7:A168),"")</f>
        <v/>
      </c>
      <c r="B169" s="6"/>
      <c r="C169" s="72"/>
      <c r="D169" s="85"/>
      <c r="E169" s="7"/>
      <c r="F169" s="31"/>
      <c r="G169" s="84"/>
      <c r="H169" s="9"/>
      <c r="I169" s="10"/>
      <c r="J169" s="11"/>
    </row>
    <row r="170" spans="1:10" ht="15.75" x14ac:dyDescent="0.25">
      <c r="A170" s="66">
        <f>IF(F170&lt;&gt;"",1+MAX($A$7:A169),"")</f>
        <v>88</v>
      </c>
      <c r="B170" s="6"/>
      <c r="C170" s="72" t="s">
        <v>182</v>
      </c>
      <c r="D170" s="85">
        <v>13.52</v>
      </c>
      <c r="E170" s="7">
        <v>0.1</v>
      </c>
      <c r="F170" s="31">
        <f t="shared" ref="F170" si="81">D170*(1+E170)</f>
        <v>14.872</v>
      </c>
      <c r="G170" s="84" t="s">
        <v>57</v>
      </c>
      <c r="H170" s="9"/>
      <c r="I170" s="10">
        <f t="shared" ref="I170" si="82">H170*F170</f>
        <v>0</v>
      </c>
      <c r="J170" s="11"/>
    </row>
    <row r="171" spans="1:10" ht="15.75" x14ac:dyDescent="0.25">
      <c r="A171" s="66" t="str">
        <f>IF(F171&lt;&gt;"",1+MAX($A$7:A170),"")</f>
        <v/>
      </c>
      <c r="B171" s="6"/>
      <c r="C171" s="72"/>
      <c r="D171" s="85"/>
      <c r="E171" s="7"/>
      <c r="F171" s="31"/>
      <c r="G171" s="84"/>
      <c r="H171" s="9"/>
      <c r="I171" s="10"/>
      <c r="J171" s="11"/>
    </row>
    <row r="172" spans="1:10" ht="15.75" x14ac:dyDescent="0.25">
      <c r="A172" s="66">
        <f>IF(F172&lt;&gt;"",1+MAX($A$7:A171),"")</f>
        <v>89</v>
      </c>
      <c r="B172" s="6"/>
      <c r="C172" s="72" t="s">
        <v>201</v>
      </c>
      <c r="D172" s="85">
        <v>2</v>
      </c>
      <c r="E172" s="7">
        <v>0</v>
      </c>
      <c r="F172" s="31">
        <f t="shared" ref="F172" si="83">D172*(1+E172)</f>
        <v>2</v>
      </c>
      <c r="G172" s="84" t="s">
        <v>56</v>
      </c>
      <c r="H172" s="89"/>
      <c r="I172" s="10">
        <f t="shared" ref="I172" si="84">H172*F172</f>
        <v>0</v>
      </c>
      <c r="J172" s="11"/>
    </row>
    <row r="173" spans="1:10" ht="15.75" x14ac:dyDescent="0.25">
      <c r="A173" s="66" t="str">
        <f>IF(F173&lt;&gt;"",1+MAX($A$7:A172),"")</f>
        <v/>
      </c>
      <c r="B173" s="6"/>
      <c r="C173" s="72"/>
      <c r="D173" s="85"/>
      <c r="E173" s="7"/>
      <c r="F173" s="31"/>
      <c r="G173" s="84"/>
      <c r="H173" s="9"/>
      <c r="I173" s="10"/>
      <c r="J173" s="11"/>
    </row>
    <row r="174" spans="1:10" ht="15.75" x14ac:dyDescent="0.25">
      <c r="A174" s="66">
        <f>IF(F174&lt;&gt;"",1+MAX($A$7:A173),"")</f>
        <v>90</v>
      </c>
      <c r="B174" s="6"/>
      <c r="C174" s="72" t="s">
        <v>202</v>
      </c>
      <c r="D174" s="85">
        <v>12.29</v>
      </c>
      <c r="E174" s="7">
        <v>0.1</v>
      </c>
      <c r="F174" s="31">
        <f t="shared" ref="F174" si="85">D174*(1+E174)</f>
        <v>13.519</v>
      </c>
      <c r="G174" s="84" t="s">
        <v>57</v>
      </c>
      <c r="H174" s="9"/>
      <c r="I174" s="10">
        <f t="shared" ref="I174" si="86">H174*F174</f>
        <v>0</v>
      </c>
      <c r="J174" s="11"/>
    </row>
    <row r="175" spans="1:10" ht="15.75" x14ac:dyDescent="0.25">
      <c r="A175" s="66" t="str">
        <f>IF(F175&lt;&gt;"",1+MAX($A$7:A174),"")</f>
        <v/>
      </c>
      <c r="B175" s="6"/>
      <c r="C175" s="72"/>
      <c r="D175" s="72"/>
      <c r="E175" s="7"/>
      <c r="F175" s="31"/>
      <c r="G175" s="84"/>
      <c r="H175" s="9"/>
      <c r="I175" s="10"/>
      <c r="J175" s="11"/>
    </row>
    <row r="176" spans="1:10" ht="15.75" x14ac:dyDescent="0.25">
      <c r="A176" s="66">
        <f>IF(F176&lt;&gt;"",1+MAX($A$7:A175),"")</f>
        <v>91</v>
      </c>
      <c r="B176" s="6"/>
      <c r="C176" s="72" t="s">
        <v>203</v>
      </c>
      <c r="D176" s="72">
        <v>2</v>
      </c>
      <c r="E176" s="7">
        <v>0</v>
      </c>
      <c r="F176" s="31">
        <f t="shared" ref="F176" si="87">D176*(1+E176)</f>
        <v>2</v>
      </c>
      <c r="G176" s="84" t="s">
        <v>56</v>
      </c>
      <c r="H176" s="89"/>
      <c r="I176" s="10">
        <f t="shared" ref="I176" si="88">H176*F176</f>
        <v>0</v>
      </c>
      <c r="J176" s="11"/>
    </row>
    <row r="177" spans="1:183" ht="16.5" thickBot="1" x14ac:dyDescent="0.3">
      <c r="A177" s="33"/>
      <c r="B177" s="6"/>
      <c r="C177" s="72"/>
      <c r="D177" s="72"/>
      <c r="E177" s="7"/>
      <c r="F177" s="31"/>
      <c r="G177" s="84"/>
      <c r="H177" s="9"/>
      <c r="I177" s="10"/>
      <c r="J177" s="11"/>
    </row>
    <row r="178" spans="1:183" ht="16.5" thickBot="1" x14ac:dyDescent="0.3">
      <c r="A178" s="52" t="str">
        <f>IF(F178&lt;&gt;"",1+MAX($A$7:A165),"")</f>
        <v/>
      </c>
      <c r="B178" s="53"/>
      <c r="C178" s="58" t="s">
        <v>217</v>
      </c>
      <c r="D178" s="31"/>
      <c r="E178" s="7"/>
      <c r="F178" s="31"/>
      <c r="G178" s="16"/>
      <c r="H178" s="9"/>
      <c r="I178" s="10"/>
      <c r="J178" s="11"/>
    </row>
    <row r="179" spans="1:183" ht="15.75" x14ac:dyDescent="0.25">
      <c r="A179" s="66">
        <f>IF(F179&lt;&gt;"",1+MAX($A$7:A178),"")</f>
        <v>92</v>
      </c>
      <c r="B179" s="6"/>
      <c r="C179" s="72" t="s">
        <v>218</v>
      </c>
      <c r="D179" s="86">
        <v>102</v>
      </c>
      <c r="E179" s="7">
        <v>0.1</v>
      </c>
      <c r="F179" s="31">
        <f t="shared" ref="F179" si="89">D179*(1+E179)</f>
        <v>112.2</v>
      </c>
      <c r="G179" s="84" t="s">
        <v>57</v>
      </c>
      <c r="H179" s="9"/>
      <c r="I179" s="10">
        <f t="shared" ref="I179" si="90">H179*F179</f>
        <v>0</v>
      </c>
      <c r="J179" s="11"/>
    </row>
    <row r="180" spans="1:183" ht="16.5" thickBot="1" x14ac:dyDescent="0.3">
      <c r="A180" s="33" t="str">
        <f>IF(F180&lt;&gt;"",1+MAX($A$7:A101),"")</f>
        <v/>
      </c>
      <c r="B180" s="6"/>
      <c r="C180" s="30" t="s">
        <v>47</v>
      </c>
      <c r="D180" s="31"/>
      <c r="E180" s="7"/>
      <c r="F180" s="31"/>
      <c r="G180" s="29"/>
      <c r="H180" s="9"/>
      <c r="I180" s="10"/>
      <c r="J180" s="11"/>
    </row>
    <row r="181" spans="1:183" ht="16.5" thickBot="1" x14ac:dyDescent="0.3">
      <c r="A181" s="52" t="str">
        <f>IF(F181&lt;&gt;"",1+MAX($A$7:A180),"")</f>
        <v/>
      </c>
      <c r="B181" s="53" t="s">
        <v>26</v>
      </c>
      <c r="C181" s="54" t="s">
        <v>27</v>
      </c>
      <c r="D181" s="55"/>
      <c r="E181" s="55"/>
      <c r="F181" s="55"/>
      <c r="G181" s="55"/>
      <c r="H181" s="56"/>
      <c r="I181" s="56"/>
      <c r="J181" s="57">
        <f>SUM(I182:I200)</f>
        <v>0</v>
      </c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  <c r="AK181" s="49"/>
      <c r="AL181" s="49"/>
      <c r="AM181" s="49"/>
      <c r="AN181" s="49"/>
      <c r="AO181" s="49"/>
      <c r="AP181" s="49"/>
      <c r="AQ181" s="49"/>
      <c r="AR181" s="49"/>
      <c r="AS181" s="49"/>
      <c r="AT181" s="49"/>
      <c r="AU181" s="49"/>
      <c r="AV181" s="49"/>
      <c r="AW181" s="49"/>
      <c r="AX181" s="49"/>
      <c r="AY181" s="49"/>
      <c r="AZ181" s="49"/>
      <c r="BA181" s="49"/>
      <c r="BB181" s="49"/>
      <c r="BC181" s="49"/>
      <c r="BD181" s="49"/>
      <c r="BE181" s="49"/>
      <c r="BF181" s="49"/>
      <c r="BG181" s="49"/>
      <c r="BH181" s="49"/>
      <c r="BI181" s="49"/>
      <c r="BJ181" s="49"/>
      <c r="BK181" s="49"/>
      <c r="BL181" s="49"/>
      <c r="BM181" s="49"/>
      <c r="BN181" s="49"/>
      <c r="BO181" s="49"/>
      <c r="BP181" s="49"/>
      <c r="BQ181" s="49"/>
      <c r="BR181" s="49"/>
      <c r="BS181" s="49"/>
      <c r="BT181" s="49"/>
      <c r="BU181" s="49"/>
      <c r="BV181" s="49"/>
      <c r="BW181" s="49"/>
      <c r="BX181" s="49"/>
      <c r="BY181" s="49"/>
      <c r="BZ181" s="49"/>
      <c r="CA181" s="49"/>
      <c r="CB181" s="49"/>
      <c r="CC181" s="49"/>
      <c r="CD181" s="49"/>
      <c r="CE181" s="49"/>
      <c r="CF181" s="49"/>
      <c r="CG181" s="49"/>
      <c r="CH181" s="49"/>
      <c r="CI181" s="49"/>
      <c r="CJ181" s="49"/>
      <c r="CK181" s="49"/>
      <c r="CL181" s="49"/>
      <c r="CM181" s="49"/>
      <c r="CN181" s="49"/>
      <c r="CO181" s="49"/>
      <c r="CP181" s="49"/>
      <c r="CQ181" s="49"/>
      <c r="CR181" s="49"/>
      <c r="CS181" s="49"/>
      <c r="CT181" s="49"/>
      <c r="CU181" s="49"/>
      <c r="CV181" s="49"/>
      <c r="CW181" s="49"/>
      <c r="CX181" s="49"/>
      <c r="CY181" s="49"/>
      <c r="CZ181" s="49"/>
      <c r="DA181" s="49"/>
      <c r="DB181" s="49"/>
      <c r="DC181" s="49"/>
      <c r="DD181" s="49"/>
      <c r="DE181" s="49"/>
      <c r="DF181" s="49"/>
      <c r="DG181" s="49"/>
      <c r="DH181" s="49"/>
      <c r="DI181" s="49"/>
      <c r="DJ181" s="49"/>
      <c r="DK181" s="49"/>
      <c r="DL181" s="49"/>
      <c r="DM181" s="49"/>
      <c r="DN181" s="49"/>
      <c r="DO181" s="49"/>
      <c r="DP181" s="49"/>
      <c r="DQ181" s="49"/>
      <c r="DR181" s="49"/>
      <c r="DS181" s="49"/>
      <c r="DT181" s="49"/>
      <c r="DU181" s="49"/>
      <c r="DV181" s="49"/>
      <c r="DW181" s="49"/>
      <c r="DX181" s="49"/>
      <c r="DY181" s="49"/>
      <c r="DZ181" s="49"/>
      <c r="EA181" s="49"/>
      <c r="EB181" s="49"/>
      <c r="EC181" s="49"/>
      <c r="ED181" s="49"/>
      <c r="EE181" s="49"/>
      <c r="EF181" s="49"/>
      <c r="EG181" s="49"/>
      <c r="EH181" s="49"/>
      <c r="EI181" s="49"/>
      <c r="EJ181" s="49"/>
      <c r="EK181" s="49"/>
      <c r="EL181" s="49"/>
      <c r="EM181" s="49"/>
      <c r="EN181" s="49"/>
      <c r="EO181" s="49"/>
      <c r="EP181" s="49"/>
      <c r="EQ181" s="49"/>
      <c r="ER181" s="49"/>
      <c r="ES181" s="49"/>
      <c r="ET181" s="49"/>
      <c r="EU181" s="49"/>
      <c r="EV181" s="49"/>
      <c r="EW181" s="49"/>
      <c r="EX181" s="49"/>
      <c r="EY181" s="49"/>
      <c r="EZ181" s="49"/>
      <c r="FA181" s="49"/>
      <c r="FB181" s="49"/>
      <c r="FC181" s="49"/>
      <c r="FD181" s="49"/>
      <c r="FE181" s="49"/>
      <c r="FF181" s="49"/>
      <c r="FG181" s="49"/>
      <c r="FH181" s="49"/>
      <c r="FI181" s="49"/>
      <c r="FJ181" s="49"/>
      <c r="FK181" s="49"/>
      <c r="FL181" s="49"/>
      <c r="FM181" s="49"/>
      <c r="FN181" s="49"/>
      <c r="FO181" s="49"/>
      <c r="FP181" s="49"/>
      <c r="FQ181" s="49"/>
      <c r="FR181" s="49"/>
      <c r="FS181" s="49"/>
      <c r="FT181" s="49"/>
      <c r="FU181" s="49"/>
      <c r="FV181" s="49"/>
      <c r="FW181" s="49"/>
      <c r="FX181" s="49"/>
      <c r="FY181" s="49"/>
      <c r="FZ181" s="49"/>
      <c r="GA181" s="49"/>
    </row>
    <row r="182" spans="1:183" ht="16.5" thickBot="1" x14ac:dyDescent="0.3">
      <c r="A182" s="33" t="str">
        <f>IF(F182&lt;&gt;"",1+MAX($A$7:A181),"")</f>
        <v/>
      </c>
      <c r="B182" s="6"/>
      <c r="C182" s="30" t="s">
        <v>47</v>
      </c>
      <c r="D182" s="31"/>
      <c r="E182" s="7"/>
      <c r="F182" s="31"/>
      <c r="G182" s="29"/>
      <c r="H182" s="9"/>
      <c r="I182" s="10"/>
      <c r="J182" s="11"/>
    </row>
    <row r="183" spans="1:183" ht="16.5" thickBot="1" x14ac:dyDescent="0.3">
      <c r="A183" s="52" t="str">
        <f>IF(F183&lt;&gt;"",1+MAX($A$7:A182),"")</f>
        <v/>
      </c>
      <c r="B183" s="53"/>
      <c r="C183" s="58" t="s">
        <v>68</v>
      </c>
      <c r="D183" s="31"/>
      <c r="E183" s="7"/>
      <c r="F183" s="31"/>
      <c r="G183" s="16"/>
      <c r="H183" s="9"/>
      <c r="I183" s="10"/>
      <c r="J183" s="11"/>
    </row>
    <row r="184" spans="1:183" ht="15.75" x14ac:dyDescent="0.25">
      <c r="A184" s="66">
        <f>IF(F184&lt;&gt;"",1+MAX($A$7:A183),"")</f>
        <v>93</v>
      </c>
      <c r="B184" s="6"/>
      <c r="C184" s="30" t="s">
        <v>133</v>
      </c>
      <c r="D184" s="31">
        <v>1354</v>
      </c>
      <c r="E184" s="7">
        <v>0.1</v>
      </c>
      <c r="F184" s="31">
        <f>D184*(1+E184)</f>
        <v>1489.4</v>
      </c>
      <c r="G184" s="29" t="s">
        <v>54</v>
      </c>
      <c r="H184" s="9"/>
      <c r="I184" s="10">
        <f>H184*F184</f>
        <v>0</v>
      </c>
      <c r="J184" s="11"/>
    </row>
    <row r="185" spans="1:183" ht="15.75" x14ac:dyDescent="0.25">
      <c r="A185" s="66">
        <f>IF(F185&lt;&gt;"",1+MAX($A$7:A184),"")</f>
        <v>94</v>
      </c>
      <c r="B185" s="6"/>
      <c r="C185" s="30" t="s">
        <v>134</v>
      </c>
      <c r="D185" s="31">
        <v>1354</v>
      </c>
      <c r="E185" s="7">
        <v>0.1</v>
      </c>
      <c r="F185" s="31">
        <f>D185*(1+E185)</f>
        <v>1489.4</v>
      </c>
      <c r="G185" s="29" t="s">
        <v>54</v>
      </c>
      <c r="H185" s="9"/>
      <c r="I185" s="10">
        <f>H185*F185</f>
        <v>0</v>
      </c>
      <c r="J185" s="11"/>
    </row>
    <row r="186" spans="1:183" ht="15.75" x14ac:dyDescent="0.25">
      <c r="A186" s="66">
        <f>IF(F186&lt;&gt;"",1+MAX($A$7:A185),"")</f>
        <v>95</v>
      </c>
      <c r="B186" s="6"/>
      <c r="C186" s="30" t="s">
        <v>135</v>
      </c>
      <c r="D186" s="31">
        <v>3835</v>
      </c>
      <c r="E186" s="7">
        <v>0.1</v>
      </c>
      <c r="F186" s="31">
        <f>D186*(1+E186)</f>
        <v>4218.5</v>
      </c>
      <c r="G186" s="29" t="s">
        <v>54</v>
      </c>
      <c r="H186" s="9"/>
      <c r="I186" s="10">
        <f>H186*F186</f>
        <v>0</v>
      </c>
      <c r="J186" s="11"/>
    </row>
    <row r="187" spans="1:183" ht="16.5" thickBot="1" x14ac:dyDescent="0.3">
      <c r="A187" s="33"/>
      <c r="B187" s="6"/>
      <c r="C187" s="30"/>
      <c r="D187" s="31"/>
      <c r="E187" s="7"/>
      <c r="F187" s="31"/>
      <c r="G187" s="29"/>
      <c r="H187" s="9"/>
      <c r="I187" s="10"/>
      <c r="J187" s="11"/>
    </row>
    <row r="188" spans="1:183" ht="16.5" thickBot="1" x14ac:dyDescent="0.3">
      <c r="A188" s="52" t="str">
        <f>IF(F188&lt;&gt;"",1+MAX($A$7:A181),"")</f>
        <v/>
      </c>
      <c r="B188" s="53"/>
      <c r="C188" s="58" t="s">
        <v>223</v>
      </c>
      <c r="D188" s="31"/>
      <c r="E188" s="7"/>
      <c r="F188" s="31"/>
      <c r="G188" s="16"/>
      <c r="H188" s="9"/>
      <c r="I188" s="10"/>
      <c r="J188" s="11"/>
    </row>
    <row r="189" spans="1:183" ht="15.75" x14ac:dyDescent="0.25">
      <c r="A189" s="66">
        <f>IF(F189&lt;&gt;"",1+MAX($A$7:A188),"")</f>
        <v>96</v>
      </c>
      <c r="B189" s="6"/>
      <c r="C189" s="30" t="s">
        <v>235</v>
      </c>
      <c r="D189" s="31">
        <v>2378</v>
      </c>
      <c r="E189" s="7">
        <v>0.1</v>
      </c>
      <c r="F189" s="31">
        <f>D189*(1+E189)</f>
        <v>2615.8000000000002</v>
      </c>
      <c r="G189" s="29" t="s">
        <v>54</v>
      </c>
      <c r="H189" s="9"/>
      <c r="I189" s="10">
        <f>H189*F189</f>
        <v>0</v>
      </c>
      <c r="J189" s="11"/>
    </row>
    <row r="190" spans="1:183" ht="18.75" customHeight="1" x14ac:dyDescent="0.25">
      <c r="A190" s="66">
        <f>IF(F190&lt;&gt;"",1+MAX($A$7:A189),"")</f>
        <v>97</v>
      </c>
      <c r="B190" s="6"/>
      <c r="C190" s="30" t="s">
        <v>224</v>
      </c>
      <c r="D190" s="31">
        <v>2378</v>
      </c>
      <c r="E190" s="7">
        <v>0.1</v>
      </c>
      <c r="F190" s="31">
        <f>D190*(1+E190)</f>
        <v>2615.8000000000002</v>
      </c>
      <c r="G190" s="29" t="s">
        <v>54</v>
      </c>
      <c r="H190" s="9"/>
      <c r="I190" s="10">
        <f>H190*F190</f>
        <v>0</v>
      </c>
      <c r="J190" s="11"/>
    </row>
    <row r="191" spans="1:183" ht="15.75" x14ac:dyDescent="0.25">
      <c r="A191" s="66">
        <f>IF(F191&lt;&gt;"",1+MAX($A$7:A190),"")</f>
        <v>98</v>
      </c>
      <c r="B191" s="6"/>
      <c r="C191" s="30" t="s">
        <v>225</v>
      </c>
      <c r="D191" s="31">
        <v>176</v>
      </c>
      <c r="E191" s="7">
        <v>0.1</v>
      </c>
      <c r="F191" s="31">
        <f t="shared" ref="F191" si="91">D191*(1+E191)</f>
        <v>193.60000000000002</v>
      </c>
      <c r="G191" s="29" t="s">
        <v>57</v>
      </c>
      <c r="H191" s="9"/>
      <c r="I191" s="10">
        <f t="shared" ref="I191" si="92">H191*F191</f>
        <v>0</v>
      </c>
      <c r="J191" s="11"/>
    </row>
    <row r="192" spans="1:183" ht="15.75" x14ac:dyDescent="0.25">
      <c r="A192" s="66">
        <f>IF(F192&lt;&gt;"",1+MAX($A$7:A191),"")</f>
        <v>99</v>
      </c>
      <c r="B192" s="6"/>
      <c r="C192" s="30" t="s">
        <v>226</v>
      </c>
      <c r="D192" s="31">
        <v>352</v>
      </c>
      <c r="E192" s="7">
        <v>0.1</v>
      </c>
      <c r="F192" s="31">
        <f>D192*(1+E192)</f>
        <v>387.20000000000005</v>
      </c>
      <c r="G192" s="29" t="s">
        <v>54</v>
      </c>
      <c r="H192" s="9"/>
      <c r="I192" s="10">
        <f>H192*F192</f>
        <v>0</v>
      </c>
      <c r="J192" s="11"/>
    </row>
    <row r="193" spans="1:183" ht="16.5" thickBot="1" x14ac:dyDescent="0.3">
      <c r="A193" s="33" t="str">
        <f>IF(F193&lt;&gt;"",1+MAX($A$7:A192),"")</f>
        <v/>
      </c>
      <c r="B193" s="6"/>
      <c r="C193" s="30"/>
      <c r="D193" s="31"/>
      <c r="E193" s="7"/>
      <c r="F193" s="31"/>
      <c r="G193" s="29"/>
      <c r="H193" s="9"/>
      <c r="I193" s="10"/>
      <c r="J193" s="11"/>
    </row>
    <row r="194" spans="1:183" ht="16.5" thickBot="1" x14ac:dyDescent="0.3">
      <c r="A194" s="52"/>
      <c r="B194" s="53"/>
      <c r="C194" s="58" t="s">
        <v>227</v>
      </c>
      <c r="D194" s="31"/>
      <c r="E194" s="7"/>
      <c r="F194" s="31"/>
      <c r="G194" s="16"/>
      <c r="H194" s="9"/>
      <c r="I194" s="10"/>
      <c r="J194" s="11"/>
    </row>
    <row r="195" spans="1:183" ht="15.75" x14ac:dyDescent="0.25">
      <c r="A195" s="66">
        <f>IF(F195&lt;&gt;"",1+MAX($A$7:A194),"")</f>
        <v>100</v>
      </c>
      <c r="B195" s="6"/>
      <c r="C195" s="30" t="s">
        <v>228</v>
      </c>
      <c r="D195" s="31">
        <v>176</v>
      </c>
      <c r="E195" s="7">
        <v>0.1</v>
      </c>
      <c r="F195" s="31">
        <f t="shared" ref="F195:F196" si="93">D195*(1+E195)</f>
        <v>193.60000000000002</v>
      </c>
      <c r="G195" s="29" t="s">
        <v>57</v>
      </c>
      <c r="H195" s="9"/>
      <c r="I195" s="10">
        <f t="shared" ref="I195:I196" si="94">H195*F195</f>
        <v>0</v>
      </c>
      <c r="J195" s="11"/>
    </row>
    <row r="196" spans="1:183" ht="15.75" x14ac:dyDescent="0.25">
      <c r="A196" s="66">
        <f>IF(F196&lt;&gt;"",1+MAX($A$7:A195),"")</f>
        <v>101</v>
      </c>
      <c r="B196" s="6"/>
      <c r="C196" s="30" t="s">
        <v>229</v>
      </c>
      <c r="D196" s="31">
        <v>150</v>
      </c>
      <c r="E196" s="7">
        <v>0.1</v>
      </c>
      <c r="F196" s="31">
        <f t="shared" si="93"/>
        <v>165</v>
      </c>
      <c r="G196" s="29" t="s">
        <v>57</v>
      </c>
      <c r="H196" s="9"/>
      <c r="I196" s="10">
        <f t="shared" si="94"/>
        <v>0</v>
      </c>
      <c r="J196" s="11"/>
    </row>
    <row r="197" spans="1:183" ht="16.5" thickBot="1" x14ac:dyDescent="0.3">
      <c r="A197" s="33" t="str">
        <f>IF(F197&lt;&gt;"",1+MAX($A$7:A196),"")</f>
        <v/>
      </c>
      <c r="B197" s="6"/>
      <c r="C197" s="30"/>
      <c r="D197" s="31"/>
      <c r="E197" s="7"/>
      <c r="F197" s="31"/>
      <c r="G197" s="29"/>
      <c r="H197" s="9"/>
      <c r="I197" s="10"/>
      <c r="J197" s="11"/>
    </row>
    <row r="198" spans="1:183" ht="16.5" thickBot="1" x14ac:dyDescent="0.3">
      <c r="A198" s="52"/>
      <c r="B198" s="53"/>
      <c r="C198" s="58" t="s">
        <v>68</v>
      </c>
      <c r="D198" s="31"/>
      <c r="E198" s="7"/>
      <c r="F198" s="31"/>
      <c r="G198" s="16"/>
      <c r="H198" s="9"/>
      <c r="I198" s="10"/>
      <c r="J198" s="11"/>
    </row>
    <row r="199" spans="1:183" ht="15.75" x14ac:dyDescent="0.25">
      <c r="A199" s="66">
        <f>IF(F199&lt;&gt;"",1+MAX($A$7:A198),"")</f>
        <v>102</v>
      </c>
      <c r="B199" s="6"/>
      <c r="C199" s="30" t="s">
        <v>230</v>
      </c>
      <c r="D199" s="31">
        <v>2016</v>
      </c>
      <c r="E199" s="7">
        <v>0.1</v>
      </c>
      <c r="F199" s="31">
        <f>D199*(1+E199)</f>
        <v>2217.6000000000004</v>
      </c>
      <c r="G199" s="29" t="s">
        <v>54</v>
      </c>
      <c r="H199" s="9"/>
      <c r="I199" s="10">
        <f>H199*F199</f>
        <v>0</v>
      </c>
      <c r="J199" s="11"/>
    </row>
    <row r="200" spans="1:183" ht="15.75" x14ac:dyDescent="0.25">
      <c r="A200" s="66">
        <f>IF(F200&lt;&gt;"",1+MAX($A$7:A199),"")</f>
        <v>103</v>
      </c>
      <c r="B200" s="6"/>
      <c r="C200" s="30" t="s">
        <v>231</v>
      </c>
      <c r="D200" s="31">
        <v>3144</v>
      </c>
      <c r="E200" s="7">
        <v>0.1</v>
      </c>
      <c r="F200" s="31">
        <f>D200*(1+E200)</f>
        <v>3458.4</v>
      </c>
      <c r="G200" s="29" t="s">
        <v>54</v>
      </c>
      <c r="H200" s="9"/>
      <c r="I200" s="10">
        <f>H200*F200</f>
        <v>0</v>
      </c>
      <c r="J200" s="11"/>
    </row>
    <row r="201" spans="1:183" ht="16.5" thickBot="1" x14ac:dyDescent="0.3">
      <c r="A201" s="33"/>
      <c r="B201" s="6"/>
      <c r="C201" s="30" t="s">
        <v>47</v>
      </c>
      <c r="D201" s="31"/>
      <c r="E201" s="7"/>
      <c r="F201" s="31"/>
      <c r="G201" s="29"/>
      <c r="H201" s="9"/>
      <c r="I201" s="10"/>
      <c r="J201" s="11"/>
    </row>
    <row r="202" spans="1:183" ht="16.5" thickBot="1" x14ac:dyDescent="0.3">
      <c r="A202" s="52" t="str">
        <f>IF(F202&lt;&gt;"",1+MAX($A$7:A201),"")</f>
        <v/>
      </c>
      <c r="B202" s="53" t="s">
        <v>15</v>
      </c>
      <c r="C202" s="54" t="s">
        <v>17</v>
      </c>
      <c r="D202" s="55"/>
      <c r="E202" s="55"/>
      <c r="F202" s="55"/>
      <c r="G202" s="55"/>
      <c r="H202" s="56"/>
      <c r="I202" s="56"/>
      <c r="J202" s="57">
        <f>SUM(I203:I224)</f>
        <v>0</v>
      </c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  <c r="CR202" s="49"/>
      <c r="CS202" s="49"/>
      <c r="CT202" s="49"/>
      <c r="CU202" s="49"/>
      <c r="CV202" s="49"/>
      <c r="CW202" s="49"/>
      <c r="CX202" s="49"/>
      <c r="CY202" s="49"/>
      <c r="CZ202" s="49"/>
      <c r="DA202" s="49"/>
      <c r="DB202" s="49"/>
      <c r="DC202" s="49"/>
      <c r="DD202" s="49"/>
      <c r="DE202" s="49"/>
      <c r="DF202" s="49"/>
      <c r="DG202" s="49"/>
      <c r="DH202" s="49"/>
      <c r="DI202" s="49"/>
      <c r="DJ202" s="49"/>
      <c r="DK202" s="49"/>
      <c r="DL202" s="49"/>
      <c r="DM202" s="49"/>
      <c r="DN202" s="49"/>
      <c r="DO202" s="49"/>
      <c r="DP202" s="49"/>
      <c r="DQ202" s="49"/>
      <c r="DR202" s="49"/>
      <c r="DS202" s="49"/>
      <c r="DT202" s="49"/>
      <c r="DU202" s="49"/>
      <c r="DV202" s="49"/>
      <c r="DW202" s="49"/>
      <c r="DX202" s="49"/>
      <c r="DY202" s="49"/>
      <c r="DZ202" s="49"/>
      <c r="EA202" s="49"/>
      <c r="EB202" s="49"/>
      <c r="EC202" s="49"/>
      <c r="ED202" s="49"/>
      <c r="EE202" s="49"/>
      <c r="EF202" s="49"/>
      <c r="EG202" s="49"/>
      <c r="EH202" s="49"/>
      <c r="EI202" s="49"/>
      <c r="EJ202" s="49"/>
      <c r="EK202" s="49"/>
      <c r="EL202" s="49"/>
      <c r="EM202" s="49"/>
      <c r="EN202" s="49"/>
      <c r="EO202" s="49"/>
      <c r="EP202" s="49"/>
      <c r="EQ202" s="49"/>
      <c r="ER202" s="49"/>
      <c r="ES202" s="49"/>
      <c r="ET202" s="49"/>
      <c r="EU202" s="49"/>
      <c r="EV202" s="49"/>
      <c r="EW202" s="49"/>
      <c r="EX202" s="49"/>
      <c r="EY202" s="49"/>
      <c r="EZ202" s="49"/>
      <c r="FA202" s="49"/>
      <c r="FB202" s="49"/>
      <c r="FC202" s="49"/>
      <c r="FD202" s="49"/>
      <c r="FE202" s="49"/>
      <c r="FF202" s="49"/>
      <c r="FG202" s="49"/>
      <c r="FH202" s="49"/>
      <c r="FI202" s="49"/>
      <c r="FJ202" s="49"/>
      <c r="FK202" s="49"/>
      <c r="FL202" s="49"/>
      <c r="FM202" s="49"/>
      <c r="FN202" s="49"/>
      <c r="FO202" s="49"/>
      <c r="FP202" s="49"/>
      <c r="FQ202" s="49"/>
      <c r="FR202" s="49"/>
      <c r="FS202" s="49"/>
      <c r="FT202" s="49"/>
      <c r="FU202" s="49"/>
      <c r="FV202" s="49"/>
      <c r="FW202" s="49"/>
      <c r="FX202" s="49"/>
      <c r="FY202" s="49"/>
      <c r="FZ202" s="49"/>
      <c r="GA202" s="49"/>
    </row>
    <row r="203" spans="1:183" ht="16.5" thickBot="1" x14ac:dyDescent="0.3">
      <c r="A203" s="33" t="str">
        <f>IF(F203&lt;&gt;"",1+MAX($A$7:A202),"")</f>
        <v/>
      </c>
      <c r="B203" s="6"/>
      <c r="C203" s="18"/>
      <c r="D203" s="17"/>
      <c r="E203" s="7"/>
      <c r="F203" s="8"/>
      <c r="G203" s="16"/>
      <c r="H203" s="9"/>
      <c r="I203" s="10"/>
      <c r="J203" s="11"/>
    </row>
    <row r="204" spans="1:183" ht="16.5" thickBot="1" x14ac:dyDescent="0.3">
      <c r="A204" s="52" t="str">
        <f>IF(F204&lt;&gt;"",1+MAX($A$7:A203),"")</f>
        <v/>
      </c>
      <c r="B204" s="53"/>
      <c r="C204" s="58" t="s">
        <v>21</v>
      </c>
      <c r="D204" s="31"/>
      <c r="E204" s="7"/>
      <c r="F204" s="31"/>
      <c r="G204" s="16"/>
      <c r="H204" s="9"/>
      <c r="I204" s="10"/>
      <c r="J204" s="11"/>
    </row>
    <row r="205" spans="1:183" ht="15.75" x14ac:dyDescent="0.25">
      <c r="A205" s="66">
        <f>IF(F205&lt;&gt;"",1+MAX($A$7:A204),"")</f>
        <v>104</v>
      </c>
      <c r="B205" s="6"/>
      <c r="C205" s="30" t="s">
        <v>87</v>
      </c>
      <c r="D205" s="31">
        <v>3</v>
      </c>
      <c r="E205" s="7">
        <v>0</v>
      </c>
      <c r="F205" s="31">
        <f t="shared" ref="F205:F218" si="95">D205*(1+E205)</f>
        <v>3</v>
      </c>
      <c r="G205" s="29" t="s">
        <v>56</v>
      </c>
      <c r="H205" s="9"/>
      <c r="I205" s="10">
        <f t="shared" ref="I205:I218" si="96">H205*F205</f>
        <v>0</v>
      </c>
      <c r="J205" s="11"/>
    </row>
    <row r="206" spans="1:183" ht="15.75" x14ac:dyDescent="0.25">
      <c r="A206" s="66">
        <f>IF(F206&lt;&gt;"",1+MAX($A$7:A205),"")</f>
        <v>105</v>
      </c>
      <c r="B206" s="6"/>
      <c r="C206" s="30" t="s">
        <v>88</v>
      </c>
      <c r="D206" s="31">
        <v>1</v>
      </c>
      <c r="E206" s="7">
        <v>0</v>
      </c>
      <c r="F206" s="31">
        <f t="shared" ref="F206:F208" si="97">D206*(1+E206)</f>
        <v>1</v>
      </c>
      <c r="G206" s="29" t="s">
        <v>56</v>
      </c>
      <c r="H206" s="9"/>
      <c r="I206" s="10">
        <f t="shared" ref="I206:I208" si="98">H206*F206</f>
        <v>0</v>
      </c>
      <c r="J206" s="11"/>
    </row>
    <row r="207" spans="1:183" ht="15.75" x14ac:dyDescent="0.25">
      <c r="A207" s="66">
        <f>IF(F207&lt;&gt;"",1+MAX($A$7:A206),"")</f>
        <v>106</v>
      </c>
      <c r="B207" s="6"/>
      <c r="C207" s="30" t="s">
        <v>89</v>
      </c>
      <c r="D207" s="31">
        <v>2</v>
      </c>
      <c r="E207" s="7">
        <v>0</v>
      </c>
      <c r="F207" s="31">
        <f t="shared" si="97"/>
        <v>2</v>
      </c>
      <c r="G207" s="29" t="s">
        <v>56</v>
      </c>
      <c r="H207" s="9"/>
      <c r="I207" s="10">
        <f t="shared" si="98"/>
        <v>0</v>
      </c>
      <c r="J207" s="11"/>
    </row>
    <row r="208" spans="1:183" ht="15.75" x14ac:dyDescent="0.25">
      <c r="A208" s="66">
        <f>IF(F208&lt;&gt;"",1+MAX($A$7:A207),"")</f>
        <v>107</v>
      </c>
      <c r="B208" s="6"/>
      <c r="C208" s="30" t="s">
        <v>90</v>
      </c>
      <c r="D208" s="31">
        <v>15</v>
      </c>
      <c r="E208" s="7">
        <v>0</v>
      </c>
      <c r="F208" s="31">
        <f t="shared" si="97"/>
        <v>15</v>
      </c>
      <c r="G208" s="29" t="s">
        <v>56</v>
      </c>
      <c r="H208" s="9"/>
      <c r="I208" s="10">
        <f t="shared" si="98"/>
        <v>0</v>
      </c>
      <c r="J208" s="11"/>
    </row>
    <row r="209" spans="1:10" ht="15.75" x14ac:dyDescent="0.25">
      <c r="A209" s="66">
        <f>IF(F209&lt;&gt;"",1+MAX($A$7:A208),"")</f>
        <v>108</v>
      </c>
      <c r="B209" s="6"/>
      <c r="C209" s="30" t="s">
        <v>91</v>
      </c>
      <c r="D209" s="31">
        <v>1</v>
      </c>
      <c r="E209" s="7">
        <v>0</v>
      </c>
      <c r="F209" s="31">
        <f t="shared" ref="F209:F210" si="99">D209*(1+E209)</f>
        <v>1</v>
      </c>
      <c r="G209" s="29" t="s">
        <v>56</v>
      </c>
      <c r="H209" s="9"/>
      <c r="I209" s="10">
        <f t="shared" ref="I209:I210" si="100">H209*F209</f>
        <v>0</v>
      </c>
      <c r="J209" s="11"/>
    </row>
    <row r="210" spans="1:10" ht="15.75" x14ac:dyDescent="0.25">
      <c r="A210" s="66">
        <f>IF(F210&lt;&gt;"",1+MAX($A$7:A209),"")</f>
        <v>109</v>
      </c>
      <c r="B210" s="6"/>
      <c r="C210" s="30" t="s">
        <v>92</v>
      </c>
      <c r="D210" s="31">
        <v>1</v>
      </c>
      <c r="E210" s="7">
        <v>0</v>
      </c>
      <c r="F210" s="31">
        <f t="shared" si="99"/>
        <v>1</v>
      </c>
      <c r="G210" s="29" t="s">
        <v>56</v>
      </c>
      <c r="H210" s="9"/>
      <c r="I210" s="10">
        <f t="shared" si="100"/>
        <v>0</v>
      </c>
      <c r="J210" s="11"/>
    </row>
    <row r="211" spans="1:10" ht="15.75" x14ac:dyDescent="0.25">
      <c r="A211" s="66">
        <f>IF(F211&lt;&gt;"",1+MAX($A$7:A210),"")</f>
        <v>110</v>
      </c>
      <c r="B211" s="6"/>
      <c r="C211" s="30" t="s">
        <v>101</v>
      </c>
      <c r="D211" s="31">
        <v>1</v>
      </c>
      <c r="E211" s="7">
        <v>0</v>
      </c>
      <c r="F211" s="31">
        <f t="shared" ref="F211:F212" si="101">D211*(1+E211)</f>
        <v>1</v>
      </c>
      <c r="G211" s="29" t="s">
        <v>56</v>
      </c>
      <c r="H211" s="9"/>
      <c r="I211" s="10">
        <f t="shared" ref="I211:I212" si="102">H211*F211</f>
        <v>0</v>
      </c>
      <c r="J211" s="11"/>
    </row>
    <row r="212" spans="1:10" ht="15.75" x14ac:dyDescent="0.25">
      <c r="A212" s="66">
        <f>IF(F212&lt;&gt;"",1+MAX($A$7:A211),"")</f>
        <v>111</v>
      </c>
      <c r="B212" s="6"/>
      <c r="C212" s="30" t="s">
        <v>102</v>
      </c>
      <c r="D212" s="31">
        <v>1</v>
      </c>
      <c r="E212" s="7">
        <v>0</v>
      </c>
      <c r="F212" s="31">
        <f t="shared" si="101"/>
        <v>1</v>
      </c>
      <c r="G212" s="29" t="s">
        <v>56</v>
      </c>
      <c r="H212" s="9"/>
      <c r="I212" s="10">
        <f t="shared" si="102"/>
        <v>0</v>
      </c>
      <c r="J212" s="11"/>
    </row>
    <row r="213" spans="1:10" ht="16.5" thickBot="1" x14ac:dyDescent="0.3">
      <c r="A213" s="33"/>
      <c r="B213" s="6"/>
      <c r="C213" s="30"/>
      <c r="D213" s="31"/>
      <c r="E213" s="7"/>
      <c r="F213" s="31"/>
      <c r="G213" s="29"/>
      <c r="H213" s="9"/>
      <c r="I213" s="10"/>
      <c r="J213" s="11"/>
    </row>
    <row r="214" spans="1:10" ht="16.5" thickBot="1" x14ac:dyDescent="0.3">
      <c r="A214" s="52"/>
      <c r="B214" s="53"/>
      <c r="C214" s="58" t="s">
        <v>116</v>
      </c>
      <c r="D214" s="31"/>
      <c r="E214" s="7"/>
      <c r="F214" s="31"/>
      <c r="G214" s="16"/>
      <c r="H214" s="9"/>
      <c r="I214" s="10"/>
      <c r="J214" s="11"/>
    </row>
    <row r="215" spans="1:10" ht="15.75" x14ac:dyDescent="0.25">
      <c r="A215" s="66">
        <f>IF(F215&lt;&gt;"",1+MAX($A$7:A214),"")</f>
        <v>112</v>
      </c>
      <c r="B215" s="6"/>
      <c r="C215" s="30" t="s">
        <v>117</v>
      </c>
      <c r="D215" s="31">
        <v>479</v>
      </c>
      <c r="E215" s="7">
        <v>0.1</v>
      </c>
      <c r="F215" s="31">
        <f t="shared" ref="F215" si="103">D215*(1+E215)</f>
        <v>526.90000000000009</v>
      </c>
      <c r="G215" s="29" t="s">
        <v>54</v>
      </c>
      <c r="H215" s="9"/>
      <c r="I215" s="10">
        <f t="shared" ref="I215" si="104">H215*F215</f>
        <v>0</v>
      </c>
      <c r="J215" s="11"/>
    </row>
    <row r="216" spans="1:10" ht="16.5" thickBot="1" x14ac:dyDescent="0.3">
      <c r="A216" s="33"/>
      <c r="B216" s="6"/>
      <c r="E216" s="7"/>
      <c r="F216" s="31"/>
      <c r="G216" s="16"/>
      <c r="H216" s="9"/>
      <c r="I216" s="10"/>
      <c r="J216" s="11"/>
    </row>
    <row r="217" spans="1:10" ht="16.5" thickBot="1" x14ac:dyDescent="0.3">
      <c r="A217" s="52"/>
      <c r="B217" s="53"/>
      <c r="C217" s="58" t="s">
        <v>34</v>
      </c>
      <c r="D217" s="31"/>
      <c r="E217" s="7"/>
      <c r="F217" s="31"/>
      <c r="G217" s="16"/>
      <c r="H217" s="9"/>
      <c r="I217" s="10"/>
      <c r="J217" s="11"/>
    </row>
    <row r="218" spans="1:10" ht="15.75" x14ac:dyDescent="0.25">
      <c r="A218" s="66">
        <f>IF(F218&lt;&gt;"",1+MAX($A$7:A217),"")</f>
        <v>113</v>
      </c>
      <c r="B218" s="6"/>
      <c r="C218" s="30" t="s">
        <v>93</v>
      </c>
      <c r="D218" s="31">
        <v>18</v>
      </c>
      <c r="E218" s="7">
        <v>0</v>
      </c>
      <c r="F218" s="31">
        <f t="shared" si="95"/>
        <v>18</v>
      </c>
      <c r="G218" s="29" t="s">
        <v>56</v>
      </c>
      <c r="H218" s="9"/>
      <c r="I218" s="10">
        <f t="shared" si="96"/>
        <v>0</v>
      </c>
      <c r="J218" s="11"/>
    </row>
    <row r="219" spans="1:10" ht="15.75" x14ac:dyDescent="0.25">
      <c r="A219" s="66">
        <f>IF(F219&lt;&gt;"",1+MAX($A$7:A218),"")</f>
        <v>114</v>
      </c>
      <c r="B219" s="6"/>
      <c r="C219" s="30" t="s">
        <v>94</v>
      </c>
      <c r="D219" s="31">
        <v>2</v>
      </c>
      <c r="E219" s="7">
        <v>0</v>
      </c>
      <c r="F219" s="31">
        <f t="shared" ref="F219:F220" si="105">D219*(1+E219)</f>
        <v>2</v>
      </c>
      <c r="G219" s="29" t="s">
        <v>56</v>
      </c>
      <c r="H219" s="9"/>
      <c r="I219" s="10">
        <f t="shared" ref="I219:I220" si="106">H219*F219</f>
        <v>0</v>
      </c>
      <c r="J219" s="11"/>
    </row>
    <row r="220" spans="1:10" ht="15.75" x14ac:dyDescent="0.25">
      <c r="A220" s="66">
        <f>IF(F220&lt;&gt;"",1+MAX($A$7:A219),"")</f>
        <v>115</v>
      </c>
      <c r="B220" s="6"/>
      <c r="C220" s="30" t="s">
        <v>236</v>
      </c>
      <c r="D220" s="31">
        <v>1</v>
      </c>
      <c r="E220" s="7">
        <v>0</v>
      </c>
      <c r="F220" s="31">
        <f t="shared" si="105"/>
        <v>1</v>
      </c>
      <c r="G220" s="29" t="s">
        <v>56</v>
      </c>
      <c r="H220" s="9"/>
      <c r="I220" s="10">
        <f t="shared" si="106"/>
        <v>0</v>
      </c>
      <c r="J220" s="11"/>
    </row>
    <row r="221" spans="1:10" ht="16.5" thickBot="1" x14ac:dyDescent="0.3">
      <c r="A221" s="33" t="str">
        <f>IF(F221&lt;&gt;"",1+MAX($A$7:A220),"")</f>
        <v/>
      </c>
      <c r="B221" s="6"/>
      <c r="C221" s="34"/>
      <c r="D221" s="31"/>
      <c r="E221" s="7"/>
      <c r="F221" s="31"/>
      <c r="G221" s="29"/>
      <c r="H221" s="9"/>
      <c r="I221" s="10"/>
      <c r="J221" s="11"/>
    </row>
    <row r="222" spans="1:10" ht="16.5" thickBot="1" x14ac:dyDescent="0.3">
      <c r="A222" s="52" t="str">
        <f>IF(F222&lt;&gt;"",1+MAX($A$48:A218),"")</f>
        <v/>
      </c>
      <c r="B222" s="53"/>
      <c r="C222" s="58" t="s">
        <v>95</v>
      </c>
      <c r="D222" s="31"/>
      <c r="E222" s="7"/>
      <c r="F222" s="31"/>
      <c r="G222" s="16"/>
      <c r="H222" s="9"/>
      <c r="I222" s="10"/>
      <c r="J222" s="11"/>
    </row>
    <row r="223" spans="1:10" ht="15.75" x14ac:dyDescent="0.25">
      <c r="A223" s="62"/>
      <c r="B223" s="63"/>
      <c r="C223" s="64"/>
      <c r="D223" s="59"/>
      <c r="E223" s="7"/>
      <c r="F223" s="59"/>
      <c r="G223" s="29"/>
      <c r="H223" s="60"/>
      <c r="I223" s="10"/>
      <c r="J223" s="61"/>
    </row>
    <row r="224" spans="1:10" ht="30" x14ac:dyDescent="0.25">
      <c r="A224" s="66">
        <f>IF(F224&lt;&gt;"",1+MAX($A$7:A223),"")</f>
        <v>116</v>
      </c>
      <c r="B224" s="63"/>
      <c r="C224" s="64" t="s">
        <v>96</v>
      </c>
      <c r="D224" s="75">
        <v>25</v>
      </c>
      <c r="E224" s="76">
        <v>0</v>
      </c>
      <c r="F224" s="75">
        <f t="shared" ref="F224" si="107">D224*(1+E224)</f>
        <v>25</v>
      </c>
      <c r="G224" s="77" t="s">
        <v>37</v>
      </c>
      <c r="H224" s="78"/>
      <c r="I224" s="79">
        <f t="shared" ref="I224" si="108">H224*F224</f>
        <v>0</v>
      </c>
      <c r="J224" s="61"/>
    </row>
    <row r="225" spans="1:183" ht="16.5" thickBot="1" x14ac:dyDescent="0.3">
      <c r="A225" s="33"/>
      <c r="B225" s="6"/>
      <c r="C225" s="34"/>
      <c r="D225" s="31"/>
      <c r="E225" s="7"/>
      <c r="F225" s="31"/>
      <c r="G225" s="29"/>
      <c r="H225" s="9"/>
      <c r="I225" s="10"/>
      <c r="J225" s="11"/>
    </row>
    <row r="226" spans="1:183" ht="16.5" thickBot="1" x14ac:dyDescent="0.3">
      <c r="A226" s="52" t="str">
        <f>IF(F226&lt;&gt;"",1+MAX($A$7:A221),"")</f>
        <v/>
      </c>
      <c r="B226" s="53" t="s">
        <v>16</v>
      </c>
      <c r="C226" s="54" t="s">
        <v>20</v>
      </c>
      <c r="D226" s="55"/>
      <c r="E226" s="55"/>
      <c r="F226" s="55"/>
      <c r="G226" s="55"/>
      <c r="H226" s="56"/>
      <c r="I226" s="56"/>
      <c r="J226" s="57">
        <f>SUM(I227:I256)</f>
        <v>0</v>
      </c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  <c r="CL226" s="49"/>
      <c r="CM226" s="49"/>
      <c r="CN226" s="49"/>
      <c r="CO226" s="49"/>
      <c r="CP226" s="49"/>
      <c r="CQ226" s="49"/>
      <c r="CR226" s="49"/>
      <c r="CS226" s="49"/>
      <c r="CT226" s="49"/>
      <c r="CU226" s="49"/>
      <c r="CV226" s="49"/>
      <c r="CW226" s="49"/>
      <c r="CX226" s="49"/>
      <c r="CY226" s="49"/>
      <c r="CZ226" s="49"/>
      <c r="DA226" s="49"/>
      <c r="DB226" s="49"/>
      <c r="DC226" s="49"/>
      <c r="DD226" s="49"/>
      <c r="DE226" s="49"/>
      <c r="DF226" s="49"/>
      <c r="DG226" s="49"/>
      <c r="DH226" s="49"/>
      <c r="DI226" s="49"/>
      <c r="DJ226" s="49"/>
      <c r="DK226" s="49"/>
      <c r="DL226" s="49"/>
      <c r="DM226" s="49"/>
      <c r="DN226" s="49"/>
      <c r="DO226" s="49"/>
      <c r="DP226" s="49"/>
      <c r="DQ226" s="49"/>
      <c r="DR226" s="49"/>
      <c r="DS226" s="49"/>
      <c r="DT226" s="49"/>
      <c r="DU226" s="49"/>
      <c r="DV226" s="49"/>
      <c r="DW226" s="49"/>
      <c r="DX226" s="49"/>
      <c r="DY226" s="49"/>
      <c r="DZ226" s="49"/>
      <c r="EA226" s="49"/>
      <c r="EB226" s="49"/>
      <c r="EC226" s="49"/>
      <c r="ED226" s="49"/>
      <c r="EE226" s="49"/>
      <c r="EF226" s="49"/>
      <c r="EG226" s="49"/>
      <c r="EH226" s="49"/>
      <c r="EI226" s="49"/>
      <c r="EJ226" s="49"/>
      <c r="EK226" s="49"/>
      <c r="EL226" s="49"/>
      <c r="EM226" s="49"/>
      <c r="EN226" s="49"/>
      <c r="EO226" s="49"/>
      <c r="EP226" s="49"/>
      <c r="EQ226" s="49"/>
      <c r="ER226" s="49"/>
      <c r="ES226" s="49"/>
      <c r="ET226" s="49"/>
      <c r="EU226" s="49"/>
      <c r="EV226" s="49"/>
      <c r="EW226" s="49"/>
      <c r="EX226" s="49"/>
      <c r="EY226" s="49"/>
      <c r="EZ226" s="49"/>
      <c r="FA226" s="49"/>
      <c r="FB226" s="49"/>
      <c r="FC226" s="49"/>
      <c r="FD226" s="49"/>
      <c r="FE226" s="49"/>
      <c r="FF226" s="49"/>
      <c r="FG226" s="49"/>
      <c r="FH226" s="49"/>
      <c r="FI226" s="49"/>
      <c r="FJ226" s="49"/>
      <c r="FK226" s="49"/>
      <c r="FL226" s="49"/>
      <c r="FM226" s="49"/>
      <c r="FN226" s="49"/>
      <c r="FO226" s="49"/>
      <c r="FP226" s="49"/>
      <c r="FQ226" s="49"/>
      <c r="FR226" s="49"/>
      <c r="FS226" s="49"/>
      <c r="FT226" s="49"/>
      <c r="FU226" s="49"/>
      <c r="FV226" s="49"/>
      <c r="FW226" s="49"/>
      <c r="FX226" s="49"/>
      <c r="FY226" s="49"/>
      <c r="FZ226" s="49"/>
      <c r="GA226" s="49"/>
    </row>
    <row r="227" spans="1:183" ht="16.5" thickBot="1" x14ac:dyDescent="0.3">
      <c r="A227" s="33" t="str">
        <f>IF(F227&lt;&gt;"",1+MAX($A$7:A226),"")</f>
        <v/>
      </c>
      <c r="B227" s="6"/>
      <c r="C227" s="30"/>
      <c r="D227" s="31"/>
      <c r="E227" s="7"/>
      <c r="F227" s="31"/>
      <c r="G227" s="16"/>
      <c r="H227" s="9"/>
      <c r="I227" s="10"/>
      <c r="J227" s="11"/>
    </row>
    <row r="228" spans="1:183" ht="16.5" thickBot="1" x14ac:dyDescent="0.3">
      <c r="A228" s="52" t="str">
        <f>IF(F228&lt;&gt;"",1+MAX($A$48:A226),"")</f>
        <v/>
      </c>
      <c r="B228" s="53"/>
      <c r="C228" s="58" t="s">
        <v>136</v>
      </c>
      <c r="D228" s="31"/>
      <c r="E228" s="7"/>
      <c r="F228" s="31"/>
      <c r="G228" s="16"/>
      <c r="H228" s="9"/>
      <c r="I228" s="10"/>
      <c r="J228" s="11"/>
    </row>
    <row r="229" spans="1:183" ht="55.5" customHeight="1" x14ac:dyDescent="0.25">
      <c r="A229" s="66">
        <f>IF(F229&lt;&gt;"",1+MAX($A$7:A228),"")</f>
        <v>117</v>
      </c>
      <c r="B229" s="63"/>
      <c r="C229" s="64" t="s">
        <v>137</v>
      </c>
      <c r="D229" s="80">
        <v>1716</v>
      </c>
      <c r="E229" s="76">
        <v>0.1</v>
      </c>
      <c r="F229" s="80">
        <f t="shared" ref="F229" si="109">D229*(1+E229)</f>
        <v>1887.6000000000001</v>
      </c>
      <c r="G229" s="77" t="s">
        <v>54</v>
      </c>
      <c r="H229" s="78"/>
      <c r="I229" s="79">
        <f t="shared" ref="I229" si="110">H229*F229</f>
        <v>0</v>
      </c>
      <c r="J229" s="61"/>
    </row>
    <row r="230" spans="1:183" ht="30" x14ac:dyDescent="0.25">
      <c r="A230" s="66">
        <f>IF(F230&lt;&gt;"",1+MAX($A$7:A229),"")</f>
        <v>118</v>
      </c>
      <c r="B230" s="6"/>
      <c r="C230" s="64" t="s">
        <v>138</v>
      </c>
      <c r="D230" s="80">
        <v>7664</v>
      </c>
      <c r="E230" s="76">
        <v>0.1</v>
      </c>
      <c r="F230" s="80">
        <f t="shared" ref="F230" si="111">D230*(1+E230)</f>
        <v>8430.4000000000015</v>
      </c>
      <c r="G230" s="77" t="s">
        <v>54</v>
      </c>
      <c r="H230" s="78"/>
      <c r="I230" s="79">
        <f t="shared" ref="I230" si="112">H230*F230</f>
        <v>0</v>
      </c>
      <c r="J230" s="11"/>
    </row>
    <row r="231" spans="1:183" ht="16.5" thickBot="1" x14ac:dyDescent="0.3">
      <c r="A231" s="33"/>
      <c r="B231" s="6"/>
      <c r="C231" s="64"/>
      <c r="D231" s="31"/>
      <c r="E231" s="7"/>
      <c r="F231" s="31"/>
      <c r="G231" s="29"/>
      <c r="H231" s="9"/>
      <c r="I231" s="10"/>
      <c r="J231" s="11"/>
    </row>
    <row r="232" spans="1:183" ht="16.5" thickBot="1" x14ac:dyDescent="0.3">
      <c r="A232" s="52" t="str">
        <f>IF(F232&lt;&gt;"",1+MAX($A$48:A229),"")</f>
        <v/>
      </c>
      <c r="B232" s="53"/>
      <c r="C232" s="58" t="s">
        <v>148</v>
      </c>
      <c r="D232" s="31"/>
      <c r="E232" s="7"/>
      <c r="F232" s="31"/>
      <c r="G232" s="16"/>
      <c r="H232" s="9"/>
      <c r="I232" s="10"/>
      <c r="J232" s="11"/>
    </row>
    <row r="233" spans="1:183" s="69" customFormat="1" ht="42" customHeight="1" x14ac:dyDescent="0.25">
      <c r="A233" s="66">
        <f>IF(F233&lt;&gt;"",1+MAX($A$7:A232),"")</f>
        <v>119</v>
      </c>
      <c r="B233" s="67"/>
      <c r="C233" s="64" t="s">
        <v>149</v>
      </c>
      <c r="D233" s="75">
        <v>3249</v>
      </c>
      <c r="E233" s="76">
        <v>0.1</v>
      </c>
      <c r="F233" s="80">
        <f t="shared" ref="F233" si="113">D233*(1+E233)</f>
        <v>3573.9</v>
      </c>
      <c r="G233" s="77" t="s">
        <v>54</v>
      </c>
      <c r="H233" s="78"/>
      <c r="I233" s="79">
        <f t="shared" ref="I233" si="114">H233*F233</f>
        <v>0</v>
      </c>
      <c r="J233" s="68"/>
    </row>
    <row r="234" spans="1:183" ht="16.5" thickBot="1" x14ac:dyDescent="0.3">
      <c r="A234" s="33" t="str">
        <f>IF(F234&lt;&gt;"",1+MAX($A$7:A229),"")</f>
        <v/>
      </c>
      <c r="B234" s="6"/>
      <c r="C234" s="34" t="s">
        <v>47</v>
      </c>
      <c r="D234" s="31"/>
      <c r="E234" s="7"/>
      <c r="F234" s="31"/>
      <c r="G234" s="16"/>
      <c r="H234" s="9"/>
      <c r="I234" s="10"/>
      <c r="J234" s="11"/>
    </row>
    <row r="235" spans="1:183" ht="16.5" thickBot="1" x14ac:dyDescent="0.3">
      <c r="A235" s="52" t="str">
        <f>IF(F235&lt;&gt;"",1+MAX($A$7:A234),"")</f>
        <v/>
      </c>
      <c r="B235" s="53"/>
      <c r="C235" s="58" t="s">
        <v>62</v>
      </c>
      <c r="D235" s="31"/>
      <c r="E235" s="7"/>
      <c r="F235" s="31"/>
      <c r="G235" s="16"/>
      <c r="H235" s="9"/>
      <c r="I235" s="10"/>
      <c r="J235" s="11"/>
    </row>
    <row r="236" spans="1:183" ht="15.75" x14ac:dyDescent="0.25">
      <c r="A236" s="66">
        <f>IF(F236&lt;&gt;"",1+MAX($A$7:A235),"")</f>
        <v>120</v>
      </c>
      <c r="B236" s="6"/>
      <c r="C236" s="30" t="s">
        <v>82</v>
      </c>
      <c r="D236" s="75">
        <v>821</v>
      </c>
      <c r="E236" s="76">
        <v>0.1</v>
      </c>
      <c r="F236" s="80">
        <f>D236*(1+E236)</f>
        <v>903.1</v>
      </c>
      <c r="G236" s="77" t="s">
        <v>54</v>
      </c>
      <c r="H236" s="81"/>
      <c r="I236" s="79">
        <f>H236*F236</f>
        <v>0</v>
      </c>
      <c r="J236" s="11"/>
    </row>
    <row r="237" spans="1:183" ht="15.75" x14ac:dyDescent="0.25">
      <c r="A237" s="66">
        <f>IF(F237&lt;&gt;"",1+MAX($A$7:A236),"")</f>
        <v>121</v>
      </c>
      <c r="B237" s="6"/>
      <c r="C237" s="30" t="s">
        <v>83</v>
      </c>
      <c r="D237" s="75">
        <v>208</v>
      </c>
      <c r="E237" s="76">
        <v>0.1</v>
      </c>
      <c r="F237" s="80">
        <f>D237*(1+E237)</f>
        <v>228.8</v>
      </c>
      <c r="G237" s="77" t="s">
        <v>54</v>
      </c>
      <c r="H237" s="81"/>
      <c r="I237" s="79">
        <f>H237*F237</f>
        <v>0</v>
      </c>
      <c r="J237" s="11"/>
    </row>
    <row r="238" spans="1:183" ht="15.75" x14ac:dyDescent="0.25">
      <c r="A238" s="66">
        <f>IF(F238&lt;&gt;"",1+MAX($A$7:A237),"")</f>
        <v>122</v>
      </c>
      <c r="B238" s="6"/>
      <c r="C238" s="30" t="s">
        <v>84</v>
      </c>
      <c r="D238" s="75">
        <v>901</v>
      </c>
      <c r="E238" s="76">
        <v>0.1</v>
      </c>
      <c r="F238" s="80">
        <f>D238*(1+E238)</f>
        <v>991.10000000000014</v>
      </c>
      <c r="G238" s="77" t="s">
        <v>54</v>
      </c>
      <c r="H238" s="81"/>
      <c r="I238" s="79">
        <f>H238*F238</f>
        <v>0</v>
      </c>
      <c r="J238" s="11"/>
    </row>
    <row r="239" spans="1:183" ht="15.75" x14ac:dyDescent="0.25">
      <c r="A239" s="66">
        <f>IF(F239&lt;&gt;"",1+MAX($A$7:A238),"")</f>
        <v>123</v>
      </c>
      <c r="B239" s="6"/>
      <c r="C239" s="30" t="s">
        <v>85</v>
      </c>
      <c r="D239" s="75">
        <v>301</v>
      </c>
      <c r="E239" s="76">
        <v>0.1</v>
      </c>
      <c r="F239" s="80">
        <f>D239*(1+E239)</f>
        <v>331.1</v>
      </c>
      <c r="G239" s="77" t="s">
        <v>54</v>
      </c>
      <c r="H239" s="81"/>
      <c r="I239" s="79">
        <f>H239*F239</f>
        <v>0</v>
      </c>
      <c r="J239" s="11"/>
    </row>
    <row r="240" spans="1:183" ht="15.75" x14ac:dyDescent="0.25">
      <c r="A240" s="66">
        <f>IF(F240&lt;&gt;"",1+MAX($A$7:A239),"")</f>
        <v>124</v>
      </c>
      <c r="B240" s="6"/>
      <c r="C240" s="30" t="s">
        <v>86</v>
      </c>
      <c r="D240" s="75">
        <v>1018</v>
      </c>
      <c r="E240" s="76">
        <v>0.1</v>
      </c>
      <c r="F240" s="80">
        <f>D240*(1+E240)</f>
        <v>1119.8000000000002</v>
      </c>
      <c r="G240" s="77" t="s">
        <v>54</v>
      </c>
      <c r="H240" s="81"/>
      <c r="I240" s="79">
        <f>H240*F240</f>
        <v>0</v>
      </c>
      <c r="J240" s="11"/>
    </row>
    <row r="241" spans="1:10" ht="16.5" thickBot="1" x14ac:dyDescent="0.3">
      <c r="A241" s="33"/>
      <c r="B241" s="6"/>
      <c r="C241" s="30" t="s">
        <v>47</v>
      </c>
      <c r="D241" s="31"/>
      <c r="E241" s="7"/>
      <c r="F241" s="31"/>
      <c r="G241" s="29"/>
      <c r="H241" s="9"/>
      <c r="I241" s="10"/>
      <c r="J241" s="11"/>
    </row>
    <row r="242" spans="1:10" ht="16.5" thickBot="1" x14ac:dyDescent="0.3">
      <c r="A242" s="52" t="str">
        <f>IF(F242&lt;&gt;"",1+MAX($A$7:A241),"")</f>
        <v/>
      </c>
      <c r="B242" s="53"/>
      <c r="C242" s="58" t="s">
        <v>58</v>
      </c>
      <c r="D242" s="31"/>
      <c r="E242" s="7"/>
      <c r="F242" s="31"/>
      <c r="G242" s="16"/>
      <c r="H242" s="9"/>
      <c r="I242" s="10"/>
      <c r="J242" s="11"/>
    </row>
    <row r="243" spans="1:10" ht="15.75" x14ac:dyDescent="0.25">
      <c r="A243" s="66">
        <f>IF(F243&lt;&gt;"",1+MAX($A$7:A242),"")</f>
        <v>125</v>
      </c>
      <c r="B243" s="6"/>
      <c r="C243" s="30" t="s">
        <v>154</v>
      </c>
      <c r="D243" s="31">
        <v>66</v>
      </c>
      <c r="E243" s="7">
        <v>0.1</v>
      </c>
      <c r="F243" s="31">
        <f>D243*(1+E243)</f>
        <v>72.600000000000009</v>
      </c>
      <c r="G243" s="29" t="s">
        <v>54</v>
      </c>
      <c r="H243" s="9"/>
      <c r="I243" s="10">
        <f>H243*F243</f>
        <v>0</v>
      </c>
      <c r="J243" s="11"/>
    </row>
    <row r="244" spans="1:10" ht="15.75" x14ac:dyDescent="0.25">
      <c r="A244" s="66">
        <f>IF(F244&lt;&gt;"",1+MAX($A$7:A243),"")</f>
        <v>126</v>
      </c>
      <c r="B244" s="6"/>
      <c r="C244" s="30" t="s">
        <v>153</v>
      </c>
      <c r="D244" s="31">
        <v>826</v>
      </c>
      <c r="E244" s="7">
        <v>0.1</v>
      </c>
      <c r="F244" s="31">
        <f>D244*(1+E244)</f>
        <v>908.6</v>
      </c>
      <c r="G244" s="29" t="s">
        <v>54</v>
      </c>
      <c r="H244" s="9"/>
      <c r="I244" s="10">
        <f>H244*F244</f>
        <v>0</v>
      </c>
      <c r="J244" s="11"/>
    </row>
    <row r="245" spans="1:10" ht="16.5" thickBot="1" x14ac:dyDescent="0.3">
      <c r="A245" s="33" t="str">
        <f>IF(F245&lt;&gt;"",1+MAX($A$7:A244),"")</f>
        <v/>
      </c>
      <c r="B245" s="6"/>
      <c r="C245" s="30" t="s">
        <v>47</v>
      </c>
      <c r="D245" s="31"/>
      <c r="E245" s="7"/>
      <c r="F245" s="31"/>
      <c r="G245" s="29"/>
      <c r="H245" s="9"/>
      <c r="I245" s="10"/>
      <c r="J245" s="11"/>
    </row>
    <row r="246" spans="1:10" ht="16.5" thickBot="1" x14ac:dyDescent="0.3">
      <c r="A246" s="52" t="str">
        <f>IF(F246&lt;&gt;"",1+MAX($A$7:A245),"")</f>
        <v/>
      </c>
      <c r="B246" s="53"/>
      <c r="C246" s="58" t="s">
        <v>69</v>
      </c>
      <c r="D246" s="31"/>
      <c r="E246" s="7"/>
      <c r="F246" s="31"/>
      <c r="G246" s="16"/>
      <c r="H246" s="9"/>
      <c r="I246" s="10"/>
      <c r="J246" s="11"/>
    </row>
    <row r="247" spans="1:10" ht="15.75" x14ac:dyDescent="0.25">
      <c r="A247" s="66">
        <f>IF(F247&lt;&gt;"",1+MAX($A$7:A246),"")</f>
        <v>127</v>
      </c>
      <c r="B247" s="6"/>
      <c r="C247" s="30" t="s">
        <v>150</v>
      </c>
      <c r="D247" s="80">
        <v>3249</v>
      </c>
      <c r="E247" s="76">
        <v>0.1</v>
      </c>
      <c r="F247" s="80">
        <f t="shared" ref="F247:F248" si="115">D247*(1+E247)</f>
        <v>3573.9</v>
      </c>
      <c r="G247" s="77" t="s">
        <v>54</v>
      </c>
      <c r="H247" s="81"/>
      <c r="I247" s="79">
        <f t="shared" ref="I247:I248" si="116">H247*F247</f>
        <v>0</v>
      </c>
      <c r="J247" s="11"/>
    </row>
    <row r="248" spans="1:10" ht="15.75" x14ac:dyDescent="0.25">
      <c r="A248" s="66">
        <f>IF(F248&lt;&gt;"",1+MAX($A$7:A247),"")</f>
        <v>128</v>
      </c>
      <c r="B248" s="6"/>
      <c r="C248" s="30" t="s">
        <v>151</v>
      </c>
      <c r="D248" s="80">
        <v>8835</v>
      </c>
      <c r="E248" s="76">
        <v>0.1</v>
      </c>
      <c r="F248" s="80">
        <f t="shared" si="115"/>
        <v>9718.5</v>
      </c>
      <c r="G248" s="77" t="s">
        <v>54</v>
      </c>
      <c r="H248" s="81"/>
      <c r="I248" s="79">
        <f t="shared" si="116"/>
        <v>0</v>
      </c>
      <c r="J248" s="11"/>
    </row>
    <row r="249" spans="1:10" ht="15.75" x14ac:dyDescent="0.25">
      <c r="A249" s="66">
        <f>IF(F249&lt;&gt;"",1+MAX($A$7:A248),"")</f>
        <v>129</v>
      </c>
      <c r="B249" s="6"/>
      <c r="C249" s="30" t="s">
        <v>152</v>
      </c>
      <c r="D249" s="80">
        <v>987</v>
      </c>
      <c r="E249" s="76">
        <v>0.1</v>
      </c>
      <c r="F249" s="80">
        <f t="shared" ref="F249" si="117">D249*(1+E249)</f>
        <v>1085.7</v>
      </c>
      <c r="G249" s="77" t="s">
        <v>54</v>
      </c>
      <c r="H249" s="81"/>
      <c r="I249" s="79">
        <f t="shared" ref="I249" si="118">H249*F249</f>
        <v>0</v>
      </c>
      <c r="J249" s="11"/>
    </row>
    <row r="250" spans="1:10" ht="16.5" thickBot="1" x14ac:dyDescent="0.3">
      <c r="A250" s="33"/>
      <c r="B250" s="6"/>
      <c r="D250" s="31"/>
      <c r="E250" s="7"/>
      <c r="F250" s="31"/>
      <c r="G250" s="16"/>
      <c r="H250" s="9"/>
      <c r="I250" s="10"/>
      <c r="J250" s="11"/>
    </row>
    <row r="251" spans="1:10" ht="16.5" thickBot="1" x14ac:dyDescent="0.3">
      <c r="A251" s="52" t="str">
        <f>IF(F251&lt;&gt;"",1+MAX($A$7:A249),"")</f>
        <v/>
      </c>
      <c r="B251" s="53"/>
      <c r="C251" s="58" t="s">
        <v>70</v>
      </c>
      <c r="D251" s="31"/>
      <c r="E251" s="7"/>
      <c r="F251" s="31"/>
      <c r="G251" s="16"/>
      <c r="H251" s="9"/>
      <c r="I251" s="10"/>
      <c r="J251" s="11"/>
    </row>
    <row r="252" spans="1:10" ht="15.75" x14ac:dyDescent="0.25">
      <c r="A252" s="66">
        <f>IF(F252&lt;&gt;"",1+MAX($A$7:A251),"")</f>
        <v>130</v>
      </c>
      <c r="B252" s="6"/>
      <c r="C252" s="30" t="s">
        <v>71</v>
      </c>
      <c r="D252" s="31">
        <v>930</v>
      </c>
      <c r="E252" s="7">
        <v>0.1</v>
      </c>
      <c r="F252" s="31">
        <f t="shared" ref="F252:F255" si="119">D252*(1+E252)</f>
        <v>1023.0000000000001</v>
      </c>
      <c r="G252" s="29" t="s">
        <v>57</v>
      </c>
      <c r="H252" s="9"/>
      <c r="I252" s="10">
        <f t="shared" ref="I252:I255" si="120">H252*F252</f>
        <v>0</v>
      </c>
      <c r="J252" s="11"/>
    </row>
    <row r="253" spans="1:10" ht="15.75" x14ac:dyDescent="0.25">
      <c r="A253" s="66">
        <f>IF(F253&lt;&gt;"",1+MAX($A$7:A252),"")</f>
        <v>131</v>
      </c>
      <c r="B253" s="6"/>
      <c r="C253" s="30" t="s">
        <v>72</v>
      </c>
      <c r="D253" s="31">
        <v>405</v>
      </c>
      <c r="E253" s="7">
        <v>0.1</v>
      </c>
      <c r="F253" s="31">
        <f t="shared" si="119"/>
        <v>445.50000000000006</v>
      </c>
      <c r="G253" s="29" t="s">
        <v>57</v>
      </c>
      <c r="H253" s="9"/>
      <c r="I253" s="10">
        <f t="shared" si="120"/>
        <v>0</v>
      </c>
      <c r="J253" s="11"/>
    </row>
    <row r="254" spans="1:10" ht="15.75" x14ac:dyDescent="0.25">
      <c r="A254" s="66">
        <f>IF(F254&lt;&gt;"",1+MAX($A$7:A253),"")</f>
        <v>132</v>
      </c>
      <c r="B254" s="6"/>
      <c r="C254" s="30" t="s">
        <v>81</v>
      </c>
      <c r="D254" s="31">
        <v>250</v>
      </c>
      <c r="E254" s="7">
        <v>0.1</v>
      </c>
      <c r="F254" s="31">
        <f t="shared" si="119"/>
        <v>275</v>
      </c>
      <c r="G254" s="29" t="s">
        <v>57</v>
      </c>
      <c r="H254" s="9"/>
      <c r="I254" s="10">
        <f t="shared" si="120"/>
        <v>0</v>
      </c>
      <c r="J254" s="11"/>
    </row>
    <row r="255" spans="1:10" ht="15.75" x14ac:dyDescent="0.25">
      <c r="A255" s="66">
        <f>IF(F255&lt;&gt;"",1+MAX($A$7:A254),"")</f>
        <v>133</v>
      </c>
      <c r="B255" s="6"/>
      <c r="C255" s="30" t="s">
        <v>73</v>
      </c>
      <c r="D255" s="31">
        <v>275</v>
      </c>
      <c r="E255" s="7">
        <v>0.1</v>
      </c>
      <c r="F255" s="31">
        <f t="shared" si="119"/>
        <v>302.5</v>
      </c>
      <c r="G255" s="29" t="s">
        <v>57</v>
      </c>
      <c r="H255" s="9"/>
      <c r="I255" s="10">
        <f t="shared" si="120"/>
        <v>0</v>
      </c>
      <c r="J255" s="11"/>
    </row>
    <row r="256" spans="1:10" ht="16.5" thickBot="1" x14ac:dyDescent="0.3">
      <c r="A256" s="33" t="str">
        <f>IF(F256&lt;&gt;"",1+MAX($A$7:A255),"")</f>
        <v/>
      </c>
      <c r="B256" s="6"/>
      <c r="C256" s="30" t="s">
        <v>47</v>
      </c>
      <c r="D256" s="31"/>
      <c r="E256" s="7"/>
      <c r="F256" s="31"/>
      <c r="G256" s="16"/>
      <c r="H256" s="9"/>
      <c r="I256" s="10"/>
      <c r="J256" s="11"/>
    </row>
    <row r="257" spans="1:183" ht="16.5" thickBot="1" x14ac:dyDescent="0.3">
      <c r="A257" s="52" t="str">
        <f>IF(F257&lt;&gt;"",1+MAX($A$7:A256),"")</f>
        <v/>
      </c>
      <c r="B257" s="53" t="s">
        <v>33</v>
      </c>
      <c r="C257" s="54" t="s">
        <v>64</v>
      </c>
      <c r="D257" s="55"/>
      <c r="E257" s="55"/>
      <c r="F257" s="55"/>
      <c r="G257" s="55"/>
      <c r="H257" s="56"/>
      <c r="I257" s="56"/>
      <c r="J257" s="57">
        <f>SUM(I258:I264)</f>
        <v>0</v>
      </c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  <c r="AK257" s="49"/>
      <c r="AL257" s="49"/>
      <c r="AM257" s="49"/>
      <c r="AN257" s="49"/>
      <c r="AO257" s="49"/>
      <c r="AP257" s="49"/>
      <c r="AQ257" s="49"/>
      <c r="AR257" s="49"/>
      <c r="AS257" s="49"/>
      <c r="AT257" s="49"/>
      <c r="AU257" s="49"/>
      <c r="AV257" s="49"/>
      <c r="AW257" s="49"/>
      <c r="AX257" s="49"/>
      <c r="AY257" s="49"/>
      <c r="AZ257" s="49"/>
      <c r="BA257" s="49"/>
      <c r="BB257" s="49"/>
      <c r="BC257" s="49"/>
      <c r="BD257" s="49"/>
      <c r="BE257" s="49"/>
      <c r="BF257" s="49"/>
      <c r="BG257" s="49"/>
      <c r="BH257" s="49"/>
      <c r="BI257" s="49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49"/>
      <c r="CA257" s="49"/>
      <c r="CB257" s="49"/>
      <c r="CC257" s="49"/>
      <c r="CD257" s="49"/>
      <c r="CE257" s="49"/>
      <c r="CF257" s="49"/>
      <c r="CG257" s="49"/>
      <c r="CH257" s="49"/>
      <c r="CI257" s="49"/>
      <c r="CJ257" s="49"/>
      <c r="CK257" s="49"/>
      <c r="CL257" s="49"/>
      <c r="CM257" s="49"/>
      <c r="CN257" s="49"/>
      <c r="CO257" s="49"/>
      <c r="CP257" s="49"/>
      <c r="CQ257" s="49"/>
      <c r="CR257" s="49"/>
      <c r="CS257" s="49"/>
      <c r="CT257" s="49"/>
      <c r="CU257" s="49"/>
      <c r="CV257" s="49"/>
      <c r="CW257" s="49"/>
      <c r="CX257" s="49"/>
      <c r="CY257" s="49"/>
      <c r="CZ257" s="49"/>
      <c r="DA257" s="49"/>
      <c r="DB257" s="49"/>
      <c r="DC257" s="49"/>
      <c r="DD257" s="49"/>
      <c r="DE257" s="49"/>
      <c r="DF257" s="49"/>
      <c r="DG257" s="49"/>
      <c r="DH257" s="49"/>
      <c r="DI257" s="49"/>
      <c r="DJ257" s="49"/>
      <c r="DK257" s="49"/>
      <c r="DL257" s="49"/>
      <c r="DM257" s="49"/>
      <c r="DN257" s="49"/>
      <c r="DO257" s="49"/>
      <c r="DP257" s="49"/>
      <c r="DQ257" s="49"/>
      <c r="DR257" s="49"/>
      <c r="DS257" s="49"/>
      <c r="DT257" s="49"/>
      <c r="DU257" s="49"/>
      <c r="DV257" s="49"/>
      <c r="DW257" s="49"/>
      <c r="DX257" s="49"/>
      <c r="DY257" s="49"/>
      <c r="DZ257" s="49"/>
      <c r="EA257" s="49"/>
      <c r="EB257" s="49"/>
      <c r="EC257" s="49"/>
      <c r="ED257" s="49"/>
      <c r="EE257" s="49"/>
      <c r="EF257" s="49"/>
      <c r="EG257" s="49"/>
      <c r="EH257" s="49"/>
      <c r="EI257" s="49"/>
      <c r="EJ257" s="49"/>
      <c r="EK257" s="49"/>
      <c r="EL257" s="49"/>
      <c r="EM257" s="49"/>
      <c r="EN257" s="49"/>
      <c r="EO257" s="49"/>
      <c r="EP257" s="49"/>
      <c r="EQ257" s="49"/>
      <c r="ER257" s="49"/>
      <c r="ES257" s="49"/>
      <c r="ET257" s="49"/>
      <c r="EU257" s="49"/>
      <c r="EV257" s="49"/>
      <c r="EW257" s="49"/>
      <c r="EX257" s="49"/>
      <c r="EY257" s="49"/>
      <c r="EZ257" s="49"/>
      <c r="FA257" s="49"/>
      <c r="FB257" s="49"/>
      <c r="FC257" s="49"/>
      <c r="FD257" s="49"/>
      <c r="FE257" s="49"/>
      <c r="FF257" s="49"/>
      <c r="FG257" s="49"/>
      <c r="FH257" s="49"/>
      <c r="FI257" s="49"/>
      <c r="FJ257" s="49"/>
      <c r="FK257" s="49"/>
      <c r="FL257" s="49"/>
      <c r="FM257" s="49"/>
      <c r="FN257" s="49"/>
      <c r="FO257" s="49"/>
      <c r="FP257" s="49"/>
      <c r="FQ257" s="49"/>
      <c r="FR257" s="49"/>
      <c r="FS257" s="49"/>
      <c r="FT257" s="49"/>
      <c r="FU257" s="49"/>
      <c r="FV257" s="49"/>
      <c r="FW257" s="49"/>
      <c r="FX257" s="49"/>
      <c r="FY257" s="49"/>
      <c r="FZ257" s="49"/>
      <c r="GA257" s="49"/>
    </row>
    <row r="258" spans="1:183" s="69" customFormat="1" x14ac:dyDescent="0.2">
      <c r="A258" s="62"/>
      <c r="B258" s="67"/>
      <c r="C258" s="70"/>
      <c r="D258" s="59"/>
      <c r="E258" s="7"/>
      <c r="F258" s="59"/>
      <c r="G258" s="29"/>
      <c r="H258" s="71"/>
      <c r="I258" s="10"/>
      <c r="J258" s="68"/>
    </row>
    <row r="259" spans="1:183" s="69" customFormat="1" x14ac:dyDescent="0.25">
      <c r="A259" s="66">
        <f>IF(F259&lt;&gt;"",1+MAX($A$7:A258),"")</f>
        <v>134</v>
      </c>
      <c r="B259" s="67"/>
      <c r="C259" s="72" t="s">
        <v>156</v>
      </c>
      <c r="D259" s="59">
        <v>3</v>
      </c>
      <c r="E259" s="73">
        <v>0</v>
      </c>
      <c r="F259" s="59">
        <f t="shared" ref="F259:F263" si="121">D259*(1+E259)</f>
        <v>3</v>
      </c>
      <c r="G259" s="29" t="s">
        <v>56</v>
      </c>
      <c r="H259" s="74"/>
      <c r="I259" s="10">
        <f t="shared" ref="I259:I263" si="122">H259*F259</f>
        <v>0</v>
      </c>
      <c r="J259" s="68"/>
    </row>
    <row r="260" spans="1:183" s="69" customFormat="1" x14ac:dyDescent="0.25">
      <c r="A260" s="66">
        <f>IF(F260&lt;&gt;"",1+MAX($A$7:A259),"")</f>
        <v>135</v>
      </c>
      <c r="B260" s="67"/>
      <c r="C260" s="72" t="s">
        <v>157</v>
      </c>
      <c r="D260" s="59">
        <v>3</v>
      </c>
      <c r="E260" s="73">
        <v>0</v>
      </c>
      <c r="F260" s="59">
        <f t="shared" si="121"/>
        <v>3</v>
      </c>
      <c r="G260" s="29" t="s">
        <v>56</v>
      </c>
      <c r="H260" s="74"/>
      <c r="I260" s="10">
        <f t="shared" si="122"/>
        <v>0</v>
      </c>
      <c r="J260" s="68"/>
    </row>
    <row r="261" spans="1:183" s="69" customFormat="1" x14ac:dyDescent="0.25">
      <c r="A261" s="66">
        <f>IF(F261&lt;&gt;"",1+MAX($A$7:A260),"")</f>
        <v>136</v>
      </c>
      <c r="B261" s="67"/>
      <c r="C261" s="72" t="s">
        <v>158</v>
      </c>
      <c r="D261" s="59">
        <v>3</v>
      </c>
      <c r="E261" s="73">
        <v>0</v>
      </c>
      <c r="F261" s="59">
        <f t="shared" si="121"/>
        <v>3</v>
      </c>
      <c r="G261" s="29" t="s">
        <v>56</v>
      </c>
      <c r="H261" s="74"/>
      <c r="I261" s="10">
        <f t="shared" si="122"/>
        <v>0</v>
      </c>
      <c r="J261" s="68"/>
    </row>
    <row r="262" spans="1:183" s="69" customFormat="1" x14ac:dyDescent="0.25">
      <c r="A262" s="66">
        <f>IF(F262&lt;&gt;"",1+MAX($A$7:A261),"")</f>
        <v>137</v>
      </c>
      <c r="B262" s="67"/>
      <c r="C262" s="72" t="s">
        <v>159</v>
      </c>
      <c r="D262" s="59">
        <v>5</v>
      </c>
      <c r="E262" s="73">
        <v>0</v>
      </c>
      <c r="F262" s="59">
        <f t="shared" si="121"/>
        <v>5</v>
      </c>
      <c r="G262" s="29" t="s">
        <v>56</v>
      </c>
      <c r="H262" s="74"/>
      <c r="I262" s="10">
        <f t="shared" si="122"/>
        <v>0</v>
      </c>
      <c r="J262" s="68"/>
    </row>
    <row r="263" spans="1:183" s="69" customFormat="1" x14ac:dyDescent="0.25">
      <c r="A263" s="66">
        <f>IF(F263&lt;&gt;"",1+MAX($A$7:A262),"")</f>
        <v>138</v>
      </c>
      <c r="B263" s="67"/>
      <c r="C263" s="72" t="s">
        <v>160</v>
      </c>
      <c r="D263" s="59">
        <v>3</v>
      </c>
      <c r="E263" s="73">
        <v>0</v>
      </c>
      <c r="F263" s="59">
        <f t="shared" si="121"/>
        <v>3</v>
      </c>
      <c r="G263" s="29" t="s">
        <v>56</v>
      </c>
      <c r="H263" s="74"/>
      <c r="I263" s="10">
        <f t="shared" si="122"/>
        <v>0</v>
      </c>
      <c r="J263" s="68"/>
    </row>
    <row r="264" spans="1:183" ht="16.5" thickBot="1" x14ac:dyDescent="0.3">
      <c r="A264" s="33" t="str">
        <f>IF(F264&lt;&gt;"",1+MAX($A$7:A263),"")</f>
        <v/>
      </c>
      <c r="B264" s="6"/>
      <c r="C264" s="30" t="s">
        <v>47</v>
      </c>
      <c r="D264" s="31"/>
      <c r="E264" s="7"/>
      <c r="F264" s="31"/>
      <c r="G264" s="16"/>
      <c r="H264" s="9"/>
      <c r="I264" s="10"/>
      <c r="J264" s="11"/>
    </row>
    <row r="265" spans="1:183" ht="16.5" thickBot="1" x14ac:dyDescent="0.3">
      <c r="A265" s="52" t="str">
        <f>IF(F265&lt;&gt;"",1+MAX($A$7:A264),"")</f>
        <v/>
      </c>
      <c r="B265" s="53" t="s">
        <v>59</v>
      </c>
      <c r="C265" s="54" t="s">
        <v>78</v>
      </c>
      <c r="D265" s="55"/>
      <c r="E265" s="55"/>
      <c r="F265" s="55"/>
      <c r="G265" s="55"/>
      <c r="H265" s="56"/>
      <c r="I265" s="56"/>
      <c r="J265" s="57">
        <f>SUM(I266:I271)</f>
        <v>0</v>
      </c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  <c r="AK265" s="49"/>
      <c r="AL265" s="49"/>
      <c r="AM265" s="49"/>
      <c r="AN265" s="49"/>
      <c r="AO265" s="49"/>
      <c r="AP265" s="49"/>
      <c r="AQ265" s="49"/>
      <c r="AR265" s="49"/>
      <c r="AS265" s="49"/>
      <c r="AT265" s="49"/>
      <c r="AU265" s="49"/>
      <c r="AV265" s="49"/>
      <c r="AW265" s="49"/>
      <c r="AX265" s="49"/>
      <c r="AY265" s="49"/>
      <c r="AZ265" s="49"/>
      <c r="BA265" s="49"/>
      <c r="BB265" s="49"/>
      <c r="BC265" s="49"/>
      <c r="BD265" s="49"/>
      <c r="BE265" s="49"/>
      <c r="BF265" s="49"/>
      <c r="BG265" s="49"/>
      <c r="BH265" s="49"/>
      <c r="BI265" s="49"/>
      <c r="BJ265" s="49"/>
      <c r="BK265" s="49"/>
      <c r="BL265" s="49"/>
      <c r="BM265" s="49"/>
      <c r="BN265" s="49"/>
      <c r="BO265" s="49"/>
      <c r="BP265" s="49"/>
      <c r="BQ265" s="49"/>
      <c r="BR265" s="49"/>
      <c r="BS265" s="49"/>
      <c r="BT265" s="49"/>
      <c r="BU265" s="49"/>
      <c r="BV265" s="49"/>
      <c r="BW265" s="49"/>
      <c r="BX265" s="49"/>
      <c r="BY265" s="49"/>
      <c r="BZ265" s="49"/>
      <c r="CA265" s="49"/>
      <c r="CB265" s="49"/>
      <c r="CC265" s="49"/>
      <c r="CD265" s="49"/>
      <c r="CE265" s="49"/>
      <c r="CF265" s="49"/>
      <c r="CG265" s="49"/>
      <c r="CH265" s="49"/>
      <c r="CI265" s="49"/>
      <c r="CJ265" s="49"/>
      <c r="CK265" s="49"/>
      <c r="CL265" s="49"/>
      <c r="CM265" s="49"/>
      <c r="CN265" s="49"/>
      <c r="CO265" s="49"/>
      <c r="CP265" s="49"/>
      <c r="CQ265" s="49"/>
      <c r="CR265" s="49"/>
      <c r="CS265" s="49"/>
      <c r="CT265" s="49"/>
      <c r="CU265" s="49"/>
      <c r="CV265" s="49"/>
      <c r="CW265" s="49"/>
      <c r="CX265" s="49"/>
      <c r="CY265" s="49"/>
      <c r="CZ265" s="49"/>
      <c r="DA265" s="49"/>
      <c r="DB265" s="49"/>
      <c r="DC265" s="49"/>
      <c r="DD265" s="49"/>
      <c r="DE265" s="49"/>
      <c r="DF265" s="49"/>
      <c r="DG265" s="49"/>
      <c r="DH265" s="49"/>
      <c r="DI265" s="49"/>
      <c r="DJ265" s="49"/>
      <c r="DK265" s="49"/>
      <c r="DL265" s="49"/>
      <c r="DM265" s="49"/>
      <c r="DN265" s="49"/>
      <c r="DO265" s="49"/>
      <c r="DP265" s="49"/>
      <c r="DQ265" s="49"/>
      <c r="DR265" s="49"/>
      <c r="DS265" s="49"/>
      <c r="DT265" s="49"/>
      <c r="DU265" s="49"/>
      <c r="DV265" s="49"/>
      <c r="DW265" s="49"/>
      <c r="DX265" s="49"/>
      <c r="DY265" s="49"/>
      <c r="DZ265" s="49"/>
      <c r="EA265" s="49"/>
      <c r="EB265" s="49"/>
      <c r="EC265" s="49"/>
      <c r="ED265" s="49"/>
      <c r="EE265" s="49"/>
      <c r="EF265" s="49"/>
      <c r="EG265" s="49"/>
      <c r="EH265" s="49"/>
      <c r="EI265" s="49"/>
      <c r="EJ265" s="49"/>
      <c r="EK265" s="49"/>
      <c r="EL265" s="49"/>
      <c r="EM265" s="49"/>
      <c r="EN265" s="49"/>
      <c r="EO265" s="49"/>
      <c r="EP265" s="49"/>
      <c r="EQ265" s="49"/>
      <c r="ER265" s="49"/>
      <c r="ES265" s="49"/>
      <c r="ET265" s="49"/>
      <c r="EU265" s="49"/>
      <c r="EV265" s="49"/>
      <c r="EW265" s="49"/>
      <c r="EX265" s="49"/>
      <c r="EY265" s="49"/>
      <c r="EZ265" s="49"/>
      <c r="FA265" s="49"/>
      <c r="FB265" s="49"/>
      <c r="FC265" s="49"/>
      <c r="FD265" s="49"/>
      <c r="FE265" s="49"/>
      <c r="FF265" s="49"/>
      <c r="FG265" s="49"/>
      <c r="FH265" s="49"/>
      <c r="FI265" s="49"/>
      <c r="FJ265" s="49"/>
      <c r="FK265" s="49"/>
      <c r="FL265" s="49"/>
      <c r="FM265" s="49"/>
      <c r="FN265" s="49"/>
      <c r="FO265" s="49"/>
      <c r="FP265" s="49"/>
      <c r="FQ265" s="49"/>
      <c r="FR265" s="49"/>
      <c r="FS265" s="49"/>
      <c r="FT265" s="49"/>
      <c r="FU265" s="49"/>
      <c r="FV265" s="49"/>
      <c r="FW265" s="49"/>
      <c r="FX265" s="49"/>
      <c r="FY265" s="49"/>
      <c r="FZ265" s="49"/>
      <c r="GA265" s="49"/>
    </row>
    <row r="266" spans="1:183" ht="15.75" x14ac:dyDescent="0.25">
      <c r="A266" s="33" t="str">
        <f>IF(F266&lt;&gt;"",1+MAX($A$7:A265),"")</f>
        <v/>
      </c>
      <c r="B266" s="6"/>
      <c r="C266" s="30"/>
      <c r="D266" s="31"/>
      <c r="E266" s="7"/>
      <c r="F266" s="31"/>
      <c r="G266" s="16"/>
      <c r="H266" s="9"/>
      <c r="I266" s="10"/>
      <c r="J266" s="11"/>
    </row>
    <row r="267" spans="1:183" ht="15.75" x14ac:dyDescent="0.25">
      <c r="A267" s="66">
        <f>IF(F267&lt;&gt;"",1+MAX($A$7:A266),"")</f>
        <v>139</v>
      </c>
      <c r="B267" s="6"/>
      <c r="C267" s="72" t="s">
        <v>108</v>
      </c>
      <c r="D267">
        <v>1</v>
      </c>
      <c r="E267" s="7">
        <v>0</v>
      </c>
      <c r="F267" s="31">
        <f>D267*(1+E267)</f>
        <v>1</v>
      </c>
      <c r="G267" s="29" t="s">
        <v>56</v>
      </c>
      <c r="H267" s="9"/>
      <c r="I267" s="10">
        <f>H267*F267</f>
        <v>0</v>
      </c>
      <c r="J267" s="11"/>
    </row>
    <row r="268" spans="1:183" ht="15.75" x14ac:dyDescent="0.25">
      <c r="A268" s="66">
        <f>IF(F268&lt;&gt;"",1+MAX($A$7:A267),"")</f>
        <v>140</v>
      </c>
      <c r="B268" s="6"/>
      <c r="C268" s="72" t="s">
        <v>109</v>
      </c>
      <c r="D268">
        <v>1</v>
      </c>
      <c r="E268" s="7">
        <v>0</v>
      </c>
      <c r="F268" s="31">
        <f t="shared" ref="F268:F270" si="123">D268*(1+E268)</f>
        <v>1</v>
      </c>
      <c r="G268" s="29" t="s">
        <v>56</v>
      </c>
      <c r="H268" s="9"/>
      <c r="I268" s="10">
        <f t="shared" ref="I268:I270" si="124">H268*F268</f>
        <v>0</v>
      </c>
      <c r="J268" s="11"/>
    </row>
    <row r="269" spans="1:183" ht="15.75" x14ac:dyDescent="0.25">
      <c r="A269" s="66">
        <f>IF(F269&lt;&gt;"",1+MAX($A$7:A268),"")</f>
        <v>141</v>
      </c>
      <c r="B269" s="6"/>
      <c r="C269" s="72" t="s">
        <v>110</v>
      </c>
      <c r="D269">
        <v>1</v>
      </c>
      <c r="E269" s="7">
        <v>0</v>
      </c>
      <c r="F269" s="31">
        <f t="shared" si="123"/>
        <v>1</v>
      </c>
      <c r="G269" s="29" t="s">
        <v>56</v>
      </c>
      <c r="H269" s="9"/>
      <c r="I269" s="10">
        <f t="shared" si="124"/>
        <v>0</v>
      </c>
      <c r="J269" s="11"/>
    </row>
    <row r="270" spans="1:183" ht="15.75" x14ac:dyDescent="0.25">
      <c r="A270" s="66">
        <f>IF(F270&lt;&gt;"",1+MAX($A$7:A269),"")</f>
        <v>142</v>
      </c>
      <c r="B270" s="6"/>
      <c r="C270" s="72" t="s">
        <v>122</v>
      </c>
      <c r="D270" s="31">
        <v>1</v>
      </c>
      <c r="E270" s="7">
        <v>0</v>
      </c>
      <c r="F270" s="31">
        <f t="shared" si="123"/>
        <v>1</v>
      </c>
      <c r="G270" s="29" t="s">
        <v>56</v>
      </c>
      <c r="H270" s="9"/>
      <c r="I270" s="10">
        <f t="shared" si="124"/>
        <v>0</v>
      </c>
      <c r="J270" s="11"/>
    </row>
    <row r="271" spans="1:183" ht="16.5" thickBot="1" x14ac:dyDescent="0.3">
      <c r="A271" s="33" t="str">
        <f>IF(F271&lt;&gt;"",1+MAX($A$7:A270),"")</f>
        <v/>
      </c>
      <c r="B271" s="6"/>
      <c r="C271" s="72" t="s">
        <v>47</v>
      </c>
      <c r="D271" s="31"/>
      <c r="E271" s="7"/>
      <c r="F271" s="31"/>
      <c r="G271" s="16"/>
      <c r="H271" s="9"/>
      <c r="I271" s="10"/>
      <c r="J271" s="11"/>
    </row>
    <row r="272" spans="1:183" ht="16.5" thickBot="1" x14ac:dyDescent="0.3">
      <c r="A272" s="52" t="str">
        <f>IF(F272&lt;&gt;"",1+MAX($A$7:A271),"")</f>
        <v/>
      </c>
      <c r="B272" s="53" t="s">
        <v>60</v>
      </c>
      <c r="C272" s="54" t="s">
        <v>79</v>
      </c>
      <c r="D272" s="55"/>
      <c r="E272" s="55"/>
      <c r="F272" s="55"/>
      <c r="G272" s="55"/>
      <c r="H272" s="56"/>
      <c r="I272" s="56"/>
      <c r="J272" s="57">
        <f>SUM(I273:I281)</f>
        <v>0</v>
      </c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  <c r="AK272" s="49"/>
      <c r="AL272" s="49"/>
      <c r="AM272" s="49"/>
      <c r="AN272" s="49"/>
      <c r="AO272" s="49"/>
      <c r="AP272" s="49"/>
      <c r="AQ272" s="49"/>
      <c r="AR272" s="49"/>
      <c r="AS272" s="49"/>
      <c r="AT272" s="49"/>
      <c r="AU272" s="49"/>
      <c r="AV272" s="49"/>
      <c r="AW272" s="49"/>
      <c r="AX272" s="49"/>
      <c r="AY272" s="49"/>
      <c r="AZ272" s="49"/>
      <c r="BA272" s="49"/>
      <c r="BB272" s="49"/>
      <c r="BC272" s="49"/>
      <c r="BD272" s="49"/>
      <c r="BE272" s="49"/>
      <c r="BF272" s="49"/>
      <c r="BG272" s="49"/>
      <c r="BH272" s="49"/>
      <c r="BI272" s="49"/>
      <c r="BJ272" s="49"/>
      <c r="BK272" s="49"/>
      <c r="BL272" s="49"/>
      <c r="BM272" s="49"/>
      <c r="BN272" s="49"/>
      <c r="BO272" s="49"/>
      <c r="BP272" s="49"/>
      <c r="BQ272" s="49"/>
      <c r="BR272" s="49"/>
      <c r="BS272" s="49"/>
      <c r="BT272" s="49"/>
      <c r="BU272" s="49"/>
      <c r="BV272" s="49"/>
      <c r="BW272" s="49"/>
      <c r="BX272" s="49"/>
      <c r="BY272" s="49"/>
      <c r="BZ272" s="49"/>
      <c r="CA272" s="49"/>
      <c r="CB272" s="49"/>
      <c r="CC272" s="49"/>
      <c r="CD272" s="49"/>
      <c r="CE272" s="49"/>
      <c r="CF272" s="49"/>
      <c r="CG272" s="49"/>
      <c r="CH272" s="49"/>
      <c r="CI272" s="49"/>
      <c r="CJ272" s="49"/>
      <c r="CK272" s="49"/>
      <c r="CL272" s="49"/>
      <c r="CM272" s="49"/>
      <c r="CN272" s="49"/>
      <c r="CO272" s="49"/>
      <c r="CP272" s="49"/>
      <c r="CQ272" s="49"/>
      <c r="CR272" s="49"/>
      <c r="CS272" s="49"/>
      <c r="CT272" s="49"/>
      <c r="CU272" s="49"/>
      <c r="CV272" s="49"/>
      <c r="CW272" s="49"/>
      <c r="CX272" s="49"/>
      <c r="CY272" s="49"/>
      <c r="CZ272" s="49"/>
      <c r="DA272" s="49"/>
      <c r="DB272" s="49"/>
      <c r="DC272" s="49"/>
      <c r="DD272" s="49"/>
      <c r="DE272" s="49"/>
      <c r="DF272" s="49"/>
      <c r="DG272" s="49"/>
      <c r="DH272" s="49"/>
      <c r="DI272" s="49"/>
      <c r="DJ272" s="49"/>
      <c r="DK272" s="49"/>
      <c r="DL272" s="49"/>
      <c r="DM272" s="49"/>
      <c r="DN272" s="49"/>
      <c r="DO272" s="49"/>
      <c r="DP272" s="49"/>
      <c r="DQ272" s="49"/>
      <c r="DR272" s="49"/>
      <c r="DS272" s="49"/>
      <c r="DT272" s="49"/>
      <c r="DU272" s="49"/>
      <c r="DV272" s="49"/>
      <c r="DW272" s="49"/>
      <c r="DX272" s="49"/>
      <c r="DY272" s="49"/>
      <c r="DZ272" s="49"/>
      <c r="EA272" s="49"/>
      <c r="EB272" s="49"/>
      <c r="EC272" s="49"/>
      <c r="ED272" s="49"/>
      <c r="EE272" s="49"/>
      <c r="EF272" s="49"/>
      <c r="EG272" s="49"/>
      <c r="EH272" s="49"/>
      <c r="EI272" s="49"/>
      <c r="EJ272" s="49"/>
      <c r="EK272" s="49"/>
      <c r="EL272" s="49"/>
      <c r="EM272" s="49"/>
      <c r="EN272" s="49"/>
      <c r="EO272" s="49"/>
      <c r="EP272" s="49"/>
      <c r="EQ272" s="49"/>
      <c r="ER272" s="49"/>
      <c r="ES272" s="49"/>
      <c r="ET272" s="49"/>
      <c r="EU272" s="49"/>
      <c r="EV272" s="49"/>
      <c r="EW272" s="49"/>
      <c r="EX272" s="49"/>
      <c r="EY272" s="49"/>
      <c r="EZ272" s="49"/>
      <c r="FA272" s="49"/>
      <c r="FB272" s="49"/>
      <c r="FC272" s="49"/>
      <c r="FD272" s="49"/>
      <c r="FE272" s="49"/>
      <c r="FF272" s="49"/>
      <c r="FG272" s="49"/>
      <c r="FH272" s="49"/>
      <c r="FI272" s="49"/>
      <c r="FJ272" s="49"/>
      <c r="FK272" s="49"/>
      <c r="FL272" s="49"/>
      <c r="FM272" s="49"/>
      <c r="FN272" s="49"/>
      <c r="FO272" s="49"/>
      <c r="FP272" s="49"/>
      <c r="FQ272" s="49"/>
      <c r="FR272" s="49"/>
      <c r="FS272" s="49"/>
      <c r="FT272" s="49"/>
      <c r="FU272" s="49"/>
      <c r="FV272" s="49"/>
      <c r="FW272" s="49"/>
      <c r="FX272" s="49"/>
      <c r="FY272" s="49"/>
      <c r="FZ272" s="49"/>
      <c r="GA272" s="49"/>
    </row>
    <row r="273" spans="1:183" ht="15.75" x14ac:dyDescent="0.25">
      <c r="A273" s="33" t="str">
        <f>IF(F273&lt;&gt;"",1+MAX($A$7:A272),"")</f>
        <v/>
      </c>
      <c r="B273" s="6"/>
      <c r="C273" s="30"/>
      <c r="D273" s="31"/>
      <c r="E273" s="7"/>
      <c r="F273" s="31"/>
      <c r="G273" s="16"/>
      <c r="H273" s="9"/>
      <c r="I273" s="10"/>
      <c r="J273" s="11"/>
    </row>
    <row r="274" spans="1:183" ht="15.75" x14ac:dyDescent="0.25">
      <c r="A274" s="66">
        <f>IF(F274&lt;&gt;"",1+MAX($A$7:A273),"")</f>
        <v>143</v>
      </c>
      <c r="B274" s="6"/>
      <c r="C274" s="30" t="s">
        <v>124</v>
      </c>
      <c r="D274" s="31">
        <v>60.67</v>
      </c>
      <c r="E274" s="7">
        <v>0.1</v>
      </c>
      <c r="F274" s="31">
        <f>D274*(1+E274)</f>
        <v>66.737000000000009</v>
      </c>
      <c r="G274" s="29" t="s">
        <v>57</v>
      </c>
      <c r="H274" s="9"/>
      <c r="I274" s="10">
        <f>H274*F274</f>
        <v>0</v>
      </c>
      <c r="J274" s="11"/>
    </row>
    <row r="275" spans="1:183" ht="15.75" x14ac:dyDescent="0.25">
      <c r="A275" s="66">
        <f>IF(F275&lt;&gt;"",1+MAX($A$7:A274),"")</f>
        <v>144</v>
      </c>
      <c r="B275" s="6"/>
      <c r="C275" s="30" t="s">
        <v>141</v>
      </c>
      <c r="D275" s="31">
        <v>47</v>
      </c>
      <c r="E275" s="7">
        <v>0.1</v>
      </c>
      <c r="F275" s="31">
        <f t="shared" ref="F275:F276" si="125">D275*(1+E275)</f>
        <v>51.7</v>
      </c>
      <c r="G275" s="29" t="s">
        <v>57</v>
      </c>
      <c r="H275" s="9"/>
      <c r="I275" s="10">
        <f t="shared" ref="I275:I276" si="126">H275*F275</f>
        <v>0</v>
      </c>
      <c r="J275" s="11"/>
    </row>
    <row r="276" spans="1:183" ht="15.75" x14ac:dyDescent="0.25">
      <c r="A276" s="66">
        <f>IF(F276&lt;&gt;"",1+MAX($A$7:A275),"")</f>
        <v>145</v>
      </c>
      <c r="B276" s="6"/>
      <c r="C276" s="30" t="s">
        <v>142</v>
      </c>
      <c r="D276" s="31">
        <v>24</v>
      </c>
      <c r="E276" s="7">
        <v>0.1</v>
      </c>
      <c r="F276" s="31">
        <f t="shared" si="125"/>
        <v>26.400000000000002</v>
      </c>
      <c r="G276" s="29" t="s">
        <v>57</v>
      </c>
      <c r="H276" s="9"/>
      <c r="I276" s="10">
        <f t="shared" si="126"/>
        <v>0</v>
      </c>
      <c r="J276" s="11"/>
    </row>
    <row r="277" spans="1:183" ht="16.5" thickBot="1" x14ac:dyDescent="0.3">
      <c r="A277" s="33" t="str">
        <f>IF(F277&lt;&gt;"",1+MAX($A$7:A276),"")</f>
        <v/>
      </c>
      <c r="B277" s="6"/>
      <c r="C277" s="30" t="s">
        <v>47</v>
      </c>
      <c r="D277" s="31"/>
      <c r="E277" s="7"/>
      <c r="F277" s="31"/>
      <c r="G277" s="29"/>
      <c r="H277" s="9"/>
      <c r="I277" s="10"/>
      <c r="J277" s="11"/>
    </row>
    <row r="278" spans="1:183" ht="16.5" thickBot="1" x14ac:dyDescent="0.3">
      <c r="A278" s="52" t="str">
        <f>IF(F278&lt;&gt;"",1+MAX($A$7:A277),"")</f>
        <v/>
      </c>
      <c r="B278" s="53"/>
      <c r="C278" s="58" t="s">
        <v>61</v>
      </c>
      <c r="D278" s="31"/>
      <c r="E278" s="7"/>
      <c r="F278" s="31"/>
      <c r="G278" s="16"/>
      <c r="H278" s="9"/>
      <c r="I278" s="10"/>
      <c r="J278" s="11"/>
    </row>
    <row r="279" spans="1:183" ht="15.75" x14ac:dyDescent="0.25">
      <c r="A279" s="66">
        <f>IF(F279&lt;&gt;"",1+MAX($A$7:A278),"")</f>
        <v>146</v>
      </c>
      <c r="B279" s="6"/>
      <c r="C279" s="30" t="s">
        <v>120</v>
      </c>
      <c r="D279" s="31">
        <v>57</v>
      </c>
      <c r="E279" s="7">
        <v>0.1</v>
      </c>
      <c r="F279" s="31">
        <f>D279*(1+E279)</f>
        <v>62.7</v>
      </c>
      <c r="G279" s="29" t="s">
        <v>54</v>
      </c>
      <c r="H279" s="9"/>
      <c r="I279" s="10">
        <f>H279*F279</f>
        <v>0</v>
      </c>
      <c r="J279" s="11"/>
    </row>
    <row r="280" spans="1:183" ht="15.75" x14ac:dyDescent="0.25">
      <c r="A280" s="66">
        <f>IF(F280&lt;&gt;"",1+MAX($A$7:A279),"")</f>
        <v>147</v>
      </c>
      <c r="B280" s="6"/>
      <c r="C280" s="30" t="s">
        <v>121</v>
      </c>
      <c r="D280" s="31">
        <v>28</v>
      </c>
      <c r="E280" s="7">
        <v>0.1</v>
      </c>
      <c r="F280" s="31">
        <f t="shared" ref="F280:F281" si="127">D280*(1+E280)</f>
        <v>30.800000000000004</v>
      </c>
      <c r="G280" s="29" t="s">
        <v>54</v>
      </c>
      <c r="H280" s="9"/>
      <c r="I280" s="10">
        <f t="shared" ref="I280:I281" si="128">H280*F280</f>
        <v>0</v>
      </c>
      <c r="J280" s="11"/>
    </row>
    <row r="281" spans="1:183" ht="15.75" x14ac:dyDescent="0.25">
      <c r="A281" s="66">
        <f>IF(F281&lt;&gt;"",1+MAX($A$7:A280),"")</f>
        <v>148</v>
      </c>
      <c r="B281" s="6"/>
      <c r="C281" s="30" t="s">
        <v>119</v>
      </c>
      <c r="D281" s="31">
        <v>7</v>
      </c>
      <c r="E281" s="7">
        <v>0.1</v>
      </c>
      <c r="F281" s="31">
        <f t="shared" si="127"/>
        <v>7.7000000000000011</v>
      </c>
      <c r="G281" s="29" t="s">
        <v>54</v>
      </c>
      <c r="H281" s="9"/>
      <c r="I281" s="10">
        <f t="shared" si="128"/>
        <v>0</v>
      </c>
      <c r="J281" s="11"/>
    </row>
    <row r="282" spans="1:183" ht="16.5" thickBot="1" x14ac:dyDescent="0.3">
      <c r="A282" s="33"/>
      <c r="B282" s="6"/>
      <c r="C282" s="30" t="s">
        <v>47</v>
      </c>
      <c r="D282" s="31"/>
      <c r="E282" s="7"/>
      <c r="F282" s="31"/>
      <c r="G282" s="29"/>
      <c r="H282" s="9"/>
      <c r="I282" s="10"/>
      <c r="J282" s="11"/>
    </row>
    <row r="283" spans="1:183" ht="16.5" thickBot="1" x14ac:dyDescent="0.3">
      <c r="A283" s="52" t="str">
        <f>IF(F283&lt;&gt;"",1+MAX($A$7:A282),"")</f>
        <v/>
      </c>
      <c r="B283" s="53" t="s">
        <v>65</v>
      </c>
      <c r="C283" s="54" t="s">
        <v>66</v>
      </c>
      <c r="D283" s="55"/>
      <c r="E283" s="55"/>
      <c r="F283" s="55"/>
      <c r="G283" s="55"/>
      <c r="H283" s="56"/>
      <c r="I283" s="56"/>
      <c r="J283" s="57">
        <f>SUM(I285)</f>
        <v>0</v>
      </c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  <c r="AK283" s="49"/>
      <c r="AL283" s="49"/>
      <c r="AM283" s="49"/>
      <c r="AN283" s="49"/>
      <c r="AO283" s="49"/>
      <c r="AP283" s="49"/>
      <c r="AQ283" s="49"/>
      <c r="AR283" s="49"/>
      <c r="AS283" s="49"/>
      <c r="AT283" s="49"/>
      <c r="AU283" s="49"/>
      <c r="AV283" s="49"/>
      <c r="AW283" s="49"/>
      <c r="AX283" s="49"/>
      <c r="AY283" s="49"/>
      <c r="AZ283" s="49"/>
      <c r="BA283" s="49"/>
      <c r="BB283" s="49"/>
      <c r="BC283" s="49"/>
      <c r="BD283" s="49"/>
      <c r="BE283" s="49"/>
      <c r="BF283" s="49"/>
      <c r="BG283" s="49"/>
      <c r="BH283" s="49"/>
      <c r="BI283" s="49"/>
      <c r="BJ283" s="49"/>
      <c r="BK283" s="49"/>
      <c r="BL283" s="49"/>
      <c r="BM283" s="49"/>
      <c r="BN283" s="49"/>
      <c r="BO283" s="49"/>
      <c r="BP283" s="49"/>
      <c r="BQ283" s="49"/>
      <c r="BR283" s="49"/>
      <c r="BS283" s="49"/>
      <c r="BT283" s="49"/>
      <c r="BU283" s="49"/>
      <c r="BV283" s="49"/>
      <c r="BW283" s="49"/>
      <c r="BX283" s="49"/>
      <c r="BY283" s="49"/>
      <c r="BZ283" s="49"/>
      <c r="CA283" s="49"/>
      <c r="CB283" s="49"/>
      <c r="CC283" s="49"/>
      <c r="CD283" s="49"/>
      <c r="CE283" s="49"/>
      <c r="CF283" s="49"/>
      <c r="CG283" s="49"/>
      <c r="CH283" s="49"/>
      <c r="CI283" s="49"/>
      <c r="CJ283" s="49"/>
      <c r="CK283" s="49"/>
      <c r="CL283" s="49"/>
      <c r="CM283" s="49"/>
      <c r="CN283" s="49"/>
      <c r="CO283" s="49"/>
      <c r="CP283" s="49"/>
      <c r="CQ283" s="49"/>
      <c r="CR283" s="49"/>
      <c r="CS283" s="49"/>
      <c r="CT283" s="49"/>
      <c r="CU283" s="49"/>
      <c r="CV283" s="49"/>
      <c r="CW283" s="49"/>
      <c r="CX283" s="49"/>
      <c r="CY283" s="49"/>
      <c r="CZ283" s="49"/>
      <c r="DA283" s="49"/>
      <c r="DB283" s="49"/>
      <c r="DC283" s="49"/>
      <c r="DD283" s="49"/>
      <c r="DE283" s="49"/>
      <c r="DF283" s="49"/>
      <c r="DG283" s="49"/>
      <c r="DH283" s="49"/>
      <c r="DI283" s="49"/>
      <c r="DJ283" s="49"/>
      <c r="DK283" s="49"/>
      <c r="DL283" s="49"/>
      <c r="DM283" s="49"/>
      <c r="DN283" s="49"/>
      <c r="DO283" s="49"/>
      <c r="DP283" s="49"/>
      <c r="DQ283" s="49"/>
      <c r="DR283" s="49"/>
      <c r="DS283" s="49"/>
      <c r="DT283" s="49"/>
      <c r="DU283" s="49"/>
      <c r="DV283" s="49"/>
      <c r="DW283" s="49"/>
      <c r="DX283" s="49"/>
      <c r="DY283" s="49"/>
      <c r="DZ283" s="49"/>
      <c r="EA283" s="49"/>
      <c r="EB283" s="49"/>
      <c r="EC283" s="49"/>
      <c r="ED283" s="49"/>
      <c r="EE283" s="49"/>
      <c r="EF283" s="49"/>
      <c r="EG283" s="49"/>
      <c r="EH283" s="49"/>
      <c r="EI283" s="49"/>
      <c r="EJ283" s="49"/>
      <c r="EK283" s="49"/>
      <c r="EL283" s="49"/>
      <c r="EM283" s="49"/>
      <c r="EN283" s="49"/>
      <c r="EO283" s="49"/>
      <c r="EP283" s="49"/>
      <c r="EQ283" s="49"/>
      <c r="ER283" s="49"/>
      <c r="ES283" s="49"/>
      <c r="ET283" s="49"/>
      <c r="EU283" s="49"/>
      <c r="EV283" s="49"/>
      <c r="EW283" s="49"/>
      <c r="EX283" s="49"/>
      <c r="EY283" s="49"/>
      <c r="EZ283" s="49"/>
      <c r="FA283" s="49"/>
      <c r="FB283" s="49"/>
      <c r="FC283" s="49"/>
      <c r="FD283" s="49"/>
      <c r="FE283" s="49"/>
      <c r="FF283" s="49"/>
      <c r="FG283" s="49"/>
      <c r="FH283" s="49"/>
      <c r="FI283" s="49"/>
      <c r="FJ283" s="49"/>
      <c r="FK283" s="49"/>
      <c r="FL283" s="49"/>
      <c r="FM283" s="49"/>
      <c r="FN283" s="49"/>
      <c r="FO283" s="49"/>
      <c r="FP283" s="49"/>
      <c r="FQ283" s="49"/>
      <c r="FR283" s="49"/>
      <c r="FS283" s="49"/>
      <c r="FT283" s="49"/>
      <c r="FU283" s="49"/>
      <c r="FV283" s="49"/>
      <c r="FW283" s="49"/>
      <c r="FX283" s="49"/>
      <c r="FY283" s="49"/>
      <c r="FZ283" s="49"/>
      <c r="GA283" s="49"/>
    </row>
    <row r="284" spans="1:183" ht="15.75" x14ac:dyDescent="0.25">
      <c r="A284" s="33" t="str">
        <f>IF(F284&lt;&gt;"",1+MAX($A$7:A283),"")</f>
        <v/>
      </c>
      <c r="B284" s="6"/>
      <c r="C284" s="30"/>
      <c r="D284" s="31"/>
      <c r="E284" s="7"/>
      <c r="F284" s="31"/>
      <c r="G284" s="29"/>
      <c r="H284" s="9"/>
      <c r="I284" s="10"/>
      <c r="J284" s="11"/>
    </row>
    <row r="285" spans="1:183" ht="15.75" x14ac:dyDescent="0.25">
      <c r="A285" s="66">
        <f>IF(F285&lt;&gt;"",1+MAX($A$7:A284),"")</f>
        <v>149</v>
      </c>
      <c r="B285" s="6"/>
      <c r="C285" s="30" t="s">
        <v>143</v>
      </c>
      <c r="D285" s="31">
        <v>1</v>
      </c>
      <c r="E285" s="7">
        <v>0</v>
      </c>
      <c r="F285" s="31">
        <f>D285*(1+E285)</f>
        <v>1</v>
      </c>
      <c r="G285" s="29" t="s">
        <v>37</v>
      </c>
      <c r="H285" s="9"/>
      <c r="I285" s="10">
        <f>H285*F285</f>
        <v>0</v>
      </c>
      <c r="J285" s="11"/>
    </row>
    <row r="286" spans="1:183" ht="16.5" thickBot="1" x14ac:dyDescent="0.3">
      <c r="A286" s="33" t="str">
        <f>IF(F286&lt;&gt;"",1+MAX($A$7:A285),"")</f>
        <v/>
      </c>
      <c r="B286" s="6"/>
      <c r="C286" s="30"/>
      <c r="D286" s="31"/>
      <c r="E286" s="7"/>
      <c r="F286" s="31"/>
      <c r="G286" s="16"/>
      <c r="H286" s="9"/>
      <c r="I286" s="10"/>
      <c r="J286" s="11"/>
    </row>
    <row r="287" spans="1:183" ht="16.5" thickBot="1" x14ac:dyDescent="0.3">
      <c r="A287" s="52" t="str">
        <f>IF(F287&lt;&gt;"",1+MAX($A$7:A286),"")</f>
        <v/>
      </c>
      <c r="B287" s="53" t="s">
        <v>24</v>
      </c>
      <c r="C287" s="54" t="s">
        <v>25</v>
      </c>
      <c r="D287" s="55"/>
      <c r="E287" s="55"/>
      <c r="F287" s="55"/>
      <c r="G287" s="55"/>
      <c r="H287" s="56"/>
      <c r="I287" s="56"/>
      <c r="J287" s="57">
        <f>SUM(I288:I298)</f>
        <v>0</v>
      </c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  <c r="AK287" s="49"/>
      <c r="AL287" s="49"/>
      <c r="AM287" s="49"/>
      <c r="AN287" s="49"/>
      <c r="AO287" s="49"/>
      <c r="AP287" s="49"/>
      <c r="AQ287" s="49"/>
      <c r="AR287" s="49"/>
      <c r="AS287" s="49"/>
      <c r="AT287" s="49"/>
      <c r="AU287" s="49"/>
      <c r="AV287" s="49"/>
      <c r="AW287" s="49"/>
      <c r="AX287" s="49"/>
      <c r="AY287" s="49"/>
      <c r="AZ287" s="49"/>
      <c r="BA287" s="49"/>
      <c r="BB287" s="49"/>
      <c r="BC287" s="49"/>
      <c r="BD287" s="49"/>
      <c r="BE287" s="49"/>
      <c r="BF287" s="49"/>
      <c r="BG287" s="49"/>
      <c r="BH287" s="49"/>
      <c r="BI287" s="49"/>
      <c r="BJ287" s="49"/>
      <c r="BK287" s="49"/>
      <c r="BL287" s="49"/>
      <c r="BM287" s="49"/>
      <c r="BN287" s="49"/>
      <c r="BO287" s="49"/>
      <c r="BP287" s="49"/>
      <c r="BQ287" s="49"/>
      <c r="BR287" s="49"/>
      <c r="BS287" s="49"/>
      <c r="BT287" s="49"/>
      <c r="BU287" s="49"/>
      <c r="BV287" s="49"/>
      <c r="BW287" s="49"/>
      <c r="BX287" s="49"/>
      <c r="BY287" s="49"/>
      <c r="BZ287" s="49"/>
      <c r="CA287" s="49"/>
      <c r="CB287" s="49"/>
      <c r="CC287" s="49"/>
      <c r="CD287" s="49"/>
      <c r="CE287" s="49"/>
      <c r="CF287" s="49"/>
      <c r="CG287" s="49"/>
      <c r="CH287" s="49"/>
      <c r="CI287" s="49"/>
      <c r="CJ287" s="49"/>
      <c r="CK287" s="49"/>
      <c r="CL287" s="49"/>
      <c r="CM287" s="49"/>
      <c r="CN287" s="49"/>
      <c r="CO287" s="49"/>
      <c r="CP287" s="49"/>
      <c r="CQ287" s="49"/>
      <c r="CR287" s="49"/>
      <c r="CS287" s="49"/>
      <c r="CT287" s="49"/>
      <c r="CU287" s="49"/>
      <c r="CV287" s="49"/>
      <c r="CW287" s="49"/>
      <c r="CX287" s="49"/>
      <c r="CY287" s="49"/>
      <c r="CZ287" s="49"/>
      <c r="DA287" s="49"/>
      <c r="DB287" s="49"/>
      <c r="DC287" s="49"/>
      <c r="DD287" s="49"/>
      <c r="DE287" s="49"/>
      <c r="DF287" s="49"/>
      <c r="DG287" s="49"/>
      <c r="DH287" s="49"/>
      <c r="DI287" s="49"/>
      <c r="DJ287" s="49"/>
      <c r="DK287" s="49"/>
      <c r="DL287" s="49"/>
      <c r="DM287" s="49"/>
      <c r="DN287" s="49"/>
      <c r="DO287" s="49"/>
      <c r="DP287" s="49"/>
      <c r="DQ287" s="49"/>
      <c r="DR287" s="49"/>
      <c r="DS287" s="49"/>
      <c r="DT287" s="49"/>
      <c r="DU287" s="49"/>
      <c r="DV287" s="49"/>
      <c r="DW287" s="49"/>
      <c r="DX287" s="49"/>
      <c r="DY287" s="49"/>
      <c r="DZ287" s="49"/>
      <c r="EA287" s="49"/>
      <c r="EB287" s="49"/>
      <c r="EC287" s="49"/>
      <c r="ED287" s="49"/>
      <c r="EE287" s="49"/>
      <c r="EF287" s="49"/>
      <c r="EG287" s="49"/>
      <c r="EH287" s="49"/>
      <c r="EI287" s="49"/>
      <c r="EJ287" s="49"/>
      <c r="EK287" s="49"/>
      <c r="EL287" s="49"/>
      <c r="EM287" s="49"/>
      <c r="EN287" s="49"/>
      <c r="EO287" s="49"/>
      <c r="EP287" s="49"/>
      <c r="EQ287" s="49"/>
      <c r="ER287" s="49"/>
      <c r="ES287" s="49"/>
      <c r="ET287" s="49"/>
      <c r="EU287" s="49"/>
      <c r="EV287" s="49"/>
      <c r="EW287" s="49"/>
      <c r="EX287" s="49"/>
      <c r="EY287" s="49"/>
      <c r="EZ287" s="49"/>
      <c r="FA287" s="49"/>
      <c r="FB287" s="49"/>
      <c r="FC287" s="49"/>
      <c r="FD287" s="49"/>
      <c r="FE287" s="49"/>
      <c r="FF287" s="49"/>
      <c r="FG287" s="49"/>
      <c r="FH287" s="49"/>
      <c r="FI287" s="49"/>
      <c r="FJ287" s="49"/>
      <c r="FK287" s="49"/>
      <c r="FL287" s="49"/>
      <c r="FM287" s="49"/>
      <c r="FN287" s="49"/>
      <c r="FO287" s="49"/>
      <c r="FP287" s="49"/>
      <c r="FQ287" s="49"/>
      <c r="FR287" s="49"/>
      <c r="FS287" s="49"/>
      <c r="FT287" s="49"/>
      <c r="FU287" s="49"/>
      <c r="FV287" s="49"/>
      <c r="FW287" s="49"/>
      <c r="FX287" s="49"/>
      <c r="FY287" s="49"/>
      <c r="FZ287" s="49"/>
      <c r="GA287" s="49"/>
    </row>
    <row r="288" spans="1:183" ht="15.75" x14ac:dyDescent="0.25">
      <c r="A288" s="33" t="str">
        <f>IF(F288&lt;&gt;"",1+MAX($A$7:A287),"")</f>
        <v/>
      </c>
      <c r="B288" s="6"/>
      <c r="C288" s="30"/>
      <c r="D288" s="31"/>
      <c r="E288" s="7"/>
      <c r="F288" s="31"/>
      <c r="G288" s="16"/>
      <c r="H288" s="9"/>
      <c r="I288" s="10"/>
      <c r="J288" s="11"/>
    </row>
    <row r="289" spans="1:183" ht="15.75" x14ac:dyDescent="0.25">
      <c r="A289" s="66">
        <f>IF(F289&lt;&gt;"",1+MAX($A$7:A288),"")</f>
        <v>150</v>
      </c>
      <c r="B289" s="6"/>
      <c r="C289" s="30" t="s">
        <v>74</v>
      </c>
      <c r="D289" s="31">
        <v>1</v>
      </c>
      <c r="E289" s="7">
        <v>0</v>
      </c>
      <c r="F289" s="31">
        <f t="shared" ref="F289" si="129">D289*(1+E289)</f>
        <v>1</v>
      </c>
      <c r="G289" s="29" t="s">
        <v>56</v>
      </c>
      <c r="H289" s="9"/>
      <c r="I289" s="10">
        <f t="shared" ref="I289" si="130">H289*F289</f>
        <v>0</v>
      </c>
      <c r="J289" s="11"/>
    </row>
    <row r="290" spans="1:183" ht="15.75" x14ac:dyDescent="0.25">
      <c r="A290" s="66">
        <f>IF(F290&lt;&gt;"",1+MAX($A$7:A289),"")</f>
        <v>151</v>
      </c>
      <c r="B290" s="6"/>
      <c r="C290" s="30" t="s">
        <v>107</v>
      </c>
      <c r="D290" s="31">
        <v>1</v>
      </c>
      <c r="E290" s="7">
        <v>0</v>
      </c>
      <c r="F290" s="31">
        <f t="shared" ref="F290:F295" si="131">D290*(1+E290)</f>
        <v>1</v>
      </c>
      <c r="G290" s="29" t="s">
        <v>56</v>
      </c>
      <c r="H290" s="9"/>
      <c r="I290" s="10">
        <f t="shared" ref="I290:I295" si="132">H290*F290</f>
        <v>0</v>
      </c>
      <c r="J290" s="11"/>
    </row>
    <row r="291" spans="1:183" ht="15.75" x14ac:dyDescent="0.25">
      <c r="A291" s="66">
        <f>IF(F291&lt;&gt;"",1+MAX($A$7:A290),"")</f>
        <v>152</v>
      </c>
      <c r="B291" s="6"/>
      <c r="C291" s="30" t="s">
        <v>75</v>
      </c>
      <c r="D291" s="31">
        <v>5</v>
      </c>
      <c r="E291" s="7">
        <v>0</v>
      </c>
      <c r="F291" s="31">
        <f t="shared" si="131"/>
        <v>5</v>
      </c>
      <c r="G291" s="29" t="s">
        <v>56</v>
      </c>
      <c r="H291" s="9"/>
      <c r="I291" s="10">
        <f t="shared" si="132"/>
        <v>0</v>
      </c>
      <c r="J291" s="11"/>
    </row>
    <row r="292" spans="1:183" ht="15.75" x14ac:dyDescent="0.25">
      <c r="A292" s="66">
        <f>IF(F292&lt;&gt;"",1+MAX($A$7:A291),"")</f>
        <v>153</v>
      </c>
      <c r="B292" s="6"/>
      <c r="C292" s="30" t="s">
        <v>106</v>
      </c>
      <c r="D292" s="31">
        <v>1</v>
      </c>
      <c r="E292" s="7">
        <v>0</v>
      </c>
      <c r="F292" s="31">
        <f t="shared" si="131"/>
        <v>1</v>
      </c>
      <c r="G292" s="29" t="s">
        <v>56</v>
      </c>
      <c r="H292" s="9"/>
      <c r="I292" s="10">
        <f t="shared" si="132"/>
        <v>0</v>
      </c>
      <c r="J292" s="11"/>
    </row>
    <row r="293" spans="1:183" ht="15.75" x14ac:dyDescent="0.25">
      <c r="A293" s="66">
        <f>IF(F293&lt;&gt;"",1+MAX($A$7:A292),"")</f>
        <v>154</v>
      </c>
      <c r="B293" s="6"/>
      <c r="C293" s="30" t="s">
        <v>76</v>
      </c>
      <c r="D293" s="31">
        <v>2</v>
      </c>
      <c r="E293" s="7">
        <v>0</v>
      </c>
      <c r="F293" s="31">
        <f t="shared" si="131"/>
        <v>2</v>
      </c>
      <c r="G293" s="29" t="s">
        <v>56</v>
      </c>
      <c r="H293" s="9"/>
      <c r="I293" s="10">
        <f t="shared" si="132"/>
        <v>0</v>
      </c>
      <c r="J293" s="11"/>
    </row>
    <row r="294" spans="1:183" ht="15.75" x14ac:dyDescent="0.25">
      <c r="A294" s="66">
        <f>IF(F294&lt;&gt;"",1+MAX($A$7:A293),"")</f>
        <v>155</v>
      </c>
      <c r="B294" s="6"/>
      <c r="C294" s="30" t="s">
        <v>105</v>
      </c>
      <c r="D294" s="31">
        <v>1</v>
      </c>
      <c r="E294" s="7">
        <v>0</v>
      </c>
      <c r="F294" s="31">
        <f t="shared" si="131"/>
        <v>1</v>
      </c>
      <c r="G294" s="29" t="s">
        <v>56</v>
      </c>
      <c r="H294" s="9"/>
      <c r="I294" s="10">
        <f t="shared" si="132"/>
        <v>0</v>
      </c>
      <c r="J294" s="11"/>
    </row>
    <row r="295" spans="1:183" ht="15.75" x14ac:dyDescent="0.25">
      <c r="A295" s="66">
        <f>IF(F295&lt;&gt;"",1+MAX($A$7:A294),"")</f>
        <v>156</v>
      </c>
      <c r="B295" s="6"/>
      <c r="C295" s="30" t="s">
        <v>77</v>
      </c>
      <c r="D295" s="31">
        <v>3</v>
      </c>
      <c r="E295" s="7">
        <v>0</v>
      </c>
      <c r="F295" s="31">
        <f t="shared" si="131"/>
        <v>3</v>
      </c>
      <c r="G295" s="29" t="s">
        <v>56</v>
      </c>
      <c r="H295" s="9"/>
      <c r="I295" s="10">
        <f t="shared" si="132"/>
        <v>0</v>
      </c>
      <c r="J295" s="11"/>
    </row>
    <row r="296" spans="1:183" ht="16.5" thickBot="1" x14ac:dyDescent="0.3">
      <c r="A296" s="33"/>
      <c r="B296" s="6"/>
      <c r="C296" s="30"/>
      <c r="D296" s="31"/>
      <c r="E296" s="7"/>
      <c r="F296" s="31"/>
      <c r="G296" s="29"/>
      <c r="H296" s="9"/>
      <c r="I296" s="10"/>
      <c r="J296" s="11"/>
    </row>
    <row r="297" spans="1:183" ht="16.5" thickBot="1" x14ac:dyDescent="0.3">
      <c r="A297" s="52" t="str">
        <f>IF(F297&lt;&gt;"",1+MAX($A$7:A297),"")</f>
        <v/>
      </c>
      <c r="B297" s="53"/>
      <c r="C297" s="58" t="s">
        <v>80</v>
      </c>
      <c r="D297" s="31"/>
      <c r="E297" s="7"/>
      <c r="F297" s="31"/>
      <c r="G297" s="16"/>
      <c r="H297" s="9"/>
      <c r="I297" s="10"/>
      <c r="J297" s="11"/>
    </row>
    <row r="298" spans="1:183" ht="15.75" x14ac:dyDescent="0.25">
      <c r="A298" s="66">
        <f>IF(F298&lt;&gt;"",1+MAX($A$7:A297),"")</f>
        <v>157</v>
      </c>
      <c r="B298" s="6"/>
      <c r="C298" s="30" t="s">
        <v>80</v>
      </c>
      <c r="D298" s="31">
        <v>1</v>
      </c>
      <c r="E298" s="7">
        <v>0</v>
      </c>
      <c r="F298" s="31">
        <f t="shared" ref="F298" si="133">D298*(1+E298)</f>
        <v>1</v>
      </c>
      <c r="G298" s="29" t="s">
        <v>37</v>
      </c>
      <c r="H298" s="9"/>
      <c r="I298" s="10">
        <f t="shared" ref="I298" si="134">H298*F298</f>
        <v>0</v>
      </c>
      <c r="J298" s="11"/>
    </row>
    <row r="299" spans="1:183" ht="16.5" thickBot="1" x14ac:dyDescent="0.3">
      <c r="A299" s="33"/>
      <c r="B299" s="6"/>
      <c r="C299" s="30"/>
      <c r="D299" s="31"/>
      <c r="E299" s="7"/>
      <c r="F299" s="31"/>
      <c r="G299" s="16"/>
      <c r="H299" s="9"/>
      <c r="I299" s="10"/>
      <c r="J299" s="11"/>
    </row>
    <row r="300" spans="1:183" ht="16.5" thickBot="1" x14ac:dyDescent="0.3">
      <c r="A300" s="52" t="str">
        <f>IF(F300&lt;&gt;"",1+MAX($A$7:A299),"")</f>
        <v/>
      </c>
      <c r="B300" s="53" t="s">
        <v>55</v>
      </c>
      <c r="C300" s="54" t="s">
        <v>28</v>
      </c>
      <c r="D300" s="55"/>
      <c r="E300" s="55"/>
      <c r="F300" s="55"/>
      <c r="G300" s="55"/>
      <c r="H300" s="56"/>
      <c r="I300" s="56"/>
      <c r="J300" s="57">
        <f>SUM(I301:I303)</f>
        <v>0</v>
      </c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9"/>
      <c r="AO300" s="49"/>
      <c r="AP300" s="49"/>
      <c r="AQ300" s="49"/>
      <c r="AR300" s="49"/>
      <c r="AS300" s="49"/>
      <c r="AT300" s="49"/>
      <c r="AU300" s="49"/>
      <c r="AV300" s="49"/>
      <c r="AW300" s="49"/>
      <c r="AX300" s="49"/>
      <c r="AY300" s="49"/>
      <c r="AZ300" s="49"/>
      <c r="BA300" s="49"/>
      <c r="BB300" s="49"/>
      <c r="BC300" s="49"/>
      <c r="BD300" s="49"/>
      <c r="BE300" s="49"/>
      <c r="BF300" s="49"/>
      <c r="BG300" s="49"/>
      <c r="BH300" s="49"/>
      <c r="BI300" s="49"/>
      <c r="BJ300" s="49"/>
      <c r="BK300" s="49"/>
      <c r="BL300" s="49"/>
      <c r="BM300" s="49"/>
      <c r="BN300" s="49"/>
      <c r="BO300" s="49"/>
      <c r="BP300" s="49"/>
      <c r="BQ300" s="49"/>
      <c r="BR300" s="49"/>
      <c r="BS300" s="49"/>
      <c r="BT300" s="49"/>
      <c r="BU300" s="49"/>
      <c r="BV300" s="49"/>
      <c r="BW300" s="49"/>
      <c r="BX300" s="49"/>
      <c r="BY300" s="49"/>
      <c r="BZ300" s="49"/>
      <c r="CA300" s="49"/>
      <c r="CB300" s="49"/>
      <c r="CC300" s="49"/>
      <c r="CD300" s="49"/>
      <c r="CE300" s="49"/>
      <c r="CF300" s="49"/>
      <c r="CG300" s="49"/>
      <c r="CH300" s="49"/>
      <c r="CI300" s="49"/>
      <c r="CJ300" s="49"/>
      <c r="CK300" s="49"/>
      <c r="CL300" s="49"/>
      <c r="CM300" s="49"/>
      <c r="CN300" s="49"/>
      <c r="CO300" s="49"/>
      <c r="CP300" s="49"/>
      <c r="CQ300" s="49"/>
      <c r="CR300" s="49"/>
      <c r="CS300" s="49"/>
      <c r="CT300" s="49"/>
      <c r="CU300" s="49"/>
      <c r="CV300" s="49"/>
      <c r="CW300" s="49"/>
      <c r="CX300" s="49"/>
      <c r="CY300" s="49"/>
      <c r="CZ300" s="49"/>
      <c r="DA300" s="49"/>
      <c r="DB300" s="49"/>
      <c r="DC300" s="49"/>
      <c r="DD300" s="49"/>
      <c r="DE300" s="49"/>
      <c r="DF300" s="49"/>
      <c r="DG300" s="49"/>
      <c r="DH300" s="49"/>
      <c r="DI300" s="49"/>
      <c r="DJ300" s="49"/>
      <c r="DK300" s="49"/>
      <c r="DL300" s="49"/>
      <c r="DM300" s="49"/>
      <c r="DN300" s="49"/>
      <c r="DO300" s="49"/>
      <c r="DP300" s="49"/>
      <c r="DQ300" s="49"/>
      <c r="DR300" s="49"/>
      <c r="DS300" s="49"/>
      <c r="DT300" s="49"/>
      <c r="DU300" s="49"/>
      <c r="DV300" s="49"/>
      <c r="DW300" s="49"/>
      <c r="DX300" s="49"/>
      <c r="DY300" s="49"/>
      <c r="DZ300" s="49"/>
      <c r="EA300" s="49"/>
      <c r="EB300" s="49"/>
      <c r="EC300" s="49"/>
      <c r="ED300" s="49"/>
      <c r="EE300" s="49"/>
      <c r="EF300" s="49"/>
      <c r="EG300" s="49"/>
      <c r="EH300" s="49"/>
      <c r="EI300" s="49"/>
      <c r="EJ300" s="49"/>
      <c r="EK300" s="49"/>
      <c r="EL300" s="49"/>
      <c r="EM300" s="49"/>
      <c r="EN300" s="49"/>
      <c r="EO300" s="49"/>
      <c r="EP300" s="49"/>
      <c r="EQ300" s="49"/>
      <c r="ER300" s="49"/>
      <c r="ES300" s="49"/>
      <c r="ET300" s="49"/>
      <c r="EU300" s="49"/>
      <c r="EV300" s="49"/>
      <c r="EW300" s="49"/>
      <c r="EX300" s="49"/>
      <c r="EY300" s="49"/>
      <c r="EZ300" s="49"/>
      <c r="FA300" s="49"/>
      <c r="FB300" s="49"/>
      <c r="FC300" s="49"/>
      <c r="FD300" s="49"/>
      <c r="FE300" s="49"/>
      <c r="FF300" s="49"/>
      <c r="FG300" s="49"/>
      <c r="FH300" s="49"/>
      <c r="FI300" s="49"/>
      <c r="FJ300" s="49"/>
      <c r="FK300" s="49"/>
      <c r="FL300" s="49"/>
      <c r="FM300" s="49"/>
      <c r="FN300" s="49"/>
      <c r="FO300" s="49"/>
      <c r="FP300" s="49"/>
      <c r="FQ300" s="49"/>
      <c r="FR300" s="49"/>
      <c r="FS300" s="49"/>
      <c r="FT300" s="49"/>
      <c r="FU300" s="49"/>
      <c r="FV300" s="49"/>
      <c r="FW300" s="49"/>
      <c r="FX300" s="49"/>
      <c r="FY300" s="49"/>
      <c r="FZ300" s="49"/>
      <c r="GA300" s="49"/>
    </row>
    <row r="301" spans="1:183" ht="15.75" x14ac:dyDescent="0.25">
      <c r="A301" s="33" t="str">
        <f>IF(F301&lt;&gt;"",1+MAX($A$7:A300),"")</f>
        <v/>
      </c>
      <c r="B301" s="6"/>
      <c r="C301" s="30"/>
      <c r="D301" s="31"/>
      <c r="E301" s="7"/>
      <c r="F301" s="31"/>
      <c r="G301" s="16"/>
      <c r="H301" s="9"/>
      <c r="I301" s="10"/>
      <c r="J301" s="11"/>
    </row>
    <row r="302" spans="1:183" ht="15.75" x14ac:dyDescent="0.25">
      <c r="A302" s="66">
        <f>IF(F302&lt;&gt;"",1+MAX($A$7:A301),"")</f>
        <v>158</v>
      </c>
      <c r="B302" s="6"/>
      <c r="C302" s="30" t="s">
        <v>161</v>
      </c>
      <c r="D302" s="80">
        <v>1</v>
      </c>
      <c r="E302" s="76">
        <v>0</v>
      </c>
      <c r="F302" s="80">
        <f t="shared" ref="F302" si="135">D302*(1+E302)</f>
        <v>1</v>
      </c>
      <c r="G302" s="77" t="s">
        <v>37</v>
      </c>
      <c r="H302" s="81"/>
      <c r="I302" s="79">
        <f t="shared" ref="I302" si="136">H302*F302</f>
        <v>0</v>
      </c>
      <c r="J302" s="11"/>
    </row>
    <row r="303" spans="1:183" ht="16.5" thickBot="1" x14ac:dyDescent="0.3">
      <c r="A303" s="33" t="str">
        <f>IF(F303&lt;&gt;"",1+MAX($A$7:A302),"")</f>
        <v/>
      </c>
      <c r="B303" s="6"/>
      <c r="C303" s="30"/>
      <c r="D303" s="31"/>
      <c r="E303" s="7"/>
      <c r="F303" s="31"/>
      <c r="G303" s="16"/>
      <c r="H303" s="9"/>
      <c r="I303" s="10"/>
      <c r="J303" s="11"/>
    </row>
    <row r="304" spans="1:183" ht="16.5" thickBot="1" x14ac:dyDescent="0.3">
      <c r="A304" s="52" t="str">
        <f>IF(F304&lt;&gt;"",1+MAX($A$7:A303),"")</f>
        <v/>
      </c>
      <c r="B304" s="53" t="s">
        <v>22</v>
      </c>
      <c r="C304" s="54" t="s">
        <v>23</v>
      </c>
      <c r="D304" s="55"/>
      <c r="E304" s="55"/>
      <c r="F304" s="55"/>
      <c r="G304" s="55"/>
      <c r="H304" s="56"/>
      <c r="I304" s="56"/>
      <c r="J304" s="57">
        <f>SUM(I305:I308)</f>
        <v>0</v>
      </c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  <c r="AK304" s="49"/>
      <c r="AL304" s="49"/>
      <c r="AM304" s="49"/>
      <c r="AN304" s="49"/>
      <c r="AO304" s="49"/>
      <c r="AP304" s="49"/>
      <c r="AQ304" s="49"/>
      <c r="AR304" s="49"/>
      <c r="AS304" s="49"/>
      <c r="AT304" s="49"/>
      <c r="AU304" s="49"/>
      <c r="AV304" s="49"/>
      <c r="AW304" s="49"/>
      <c r="AX304" s="49"/>
      <c r="AY304" s="49"/>
      <c r="AZ304" s="49"/>
      <c r="BA304" s="49"/>
      <c r="BB304" s="49"/>
      <c r="BC304" s="49"/>
      <c r="BD304" s="49"/>
      <c r="BE304" s="49"/>
      <c r="BF304" s="49"/>
      <c r="BG304" s="49"/>
      <c r="BH304" s="49"/>
      <c r="BI304" s="49"/>
      <c r="BJ304" s="49"/>
      <c r="BK304" s="49"/>
      <c r="BL304" s="49"/>
      <c r="BM304" s="49"/>
      <c r="BN304" s="49"/>
      <c r="BO304" s="49"/>
      <c r="BP304" s="49"/>
      <c r="BQ304" s="49"/>
      <c r="BR304" s="49"/>
      <c r="BS304" s="49"/>
      <c r="BT304" s="49"/>
      <c r="BU304" s="49"/>
      <c r="BV304" s="49"/>
      <c r="BW304" s="49"/>
      <c r="BX304" s="49"/>
      <c r="BY304" s="49"/>
      <c r="BZ304" s="49"/>
      <c r="CA304" s="49"/>
      <c r="CB304" s="49"/>
      <c r="CC304" s="49"/>
      <c r="CD304" s="49"/>
      <c r="CE304" s="49"/>
      <c r="CF304" s="49"/>
      <c r="CG304" s="49"/>
      <c r="CH304" s="49"/>
      <c r="CI304" s="49"/>
      <c r="CJ304" s="49"/>
      <c r="CK304" s="49"/>
      <c r="CL304" s="49"/>
      <c r="CM304" s="49"/>
      <c r="CN304" s="49"/>
      <c r="CO304" s="49"/>
      <c r="CP304" s="49"/>
      <c r="CQ304" s="49"/>
      <c r="CR304" s="49"/>
      <c r="CS304" s="49"/>
      <c r="CT304" s="49"/>
      <c r="CU304" s="49"/>
      <c r="CV304" s="49"/>
      <c r="CW304" s="49"/>
      <c r="CX304" s="49"/>
      <c r="CY304" s="49"/>
      <c r="CZ304" s="49"/>
      <c r="DA304" s="49"/>
      <c r="DB304" s="49"/>
      <c r="DC304" s="49"/>
      <c r="DD304" s="49"/>
      <c r="DE304" s="49"/>
      <c r="DF304" s="49"/>
      <c r="DG304" s="49"/>
      <c r="DH304" s="49"/>
      <c r="DI304" s="49"/>
      <c r="DJ304" s="49"/>
      <c r="DK304" s="49"/>
      <c r="DL304" s="49"/>
      <c r="DM304" s="49"/>
      <c r="DN304" s="49"/>
      <c r="DO304" s="49"/>
      <c r="DP304" s="49"/>
      <c r="DQ304" s="49"/>
      <c r="DR304" s="49"/>
      <c r="DS304" s="49"/>
      <c r="DT304" s="49"/>
      <c r="DU304" s="49"/>
      <c r="DV304" s="49"/>
      <c r="DW304" s="49"/>
      <c r="DX304" s="49"/>
      <c r="DY304" s="49"/>
      <c r="DZ304" s="49"/>
      <c r="EA304" s="49"/>
      <c r="EB304" s="49"/>
      <c r="EC304" s="49"/>
      <c r="ED304" s="49"/>
      <c r="EE304" s="49"/>
      <c r="EF304" s="49"/>
      <c r="EG304" s="49"/>
      <c r="EH304" s="49"/>
      <c r="EI304" s="49"/>
      <c r="EJ304" s="49"/>
      <c r="EK304" s="49"/>
      <c r="EL304" s="49"/>
      <c r="EM304" s="49"/>
      <c r="EN304" s="49"/>
      <c r="EO304" s="49"/>
      <c r="EP304" s="49"/>
      <c r="EQ304" s="49"/>
      <c r="ER304" s="49"/>
      <c r="ES304" s="49"/>
      <c r="ET304" s="49"/>
      <c r="EU304" s="49"/>
      <c r="EV304" s="49"/>
      <c r="EW304" s="49"/>
      <c r="EX304" s="49"/>
      <c r="EY304" s="49"/>
      <c r="EZ304" s="49"/>
      <c r="FA304" s="49"/>
      <c r="FB304" s="49"/>
      <c r="FC304" s="49"/>
      <c r="FD304" s="49"/>
      <c r="FE304" s="49"/>
      <c r="FF304" s="49"/>
      <c r="FG304" s="49"/>
      <c r="FH304" s="49"/>
      <c r="FI304" s="49"/>
      <c r="FJ304" s="49"/>
      <c r="FK304" s="49"/>
      <c r="FL304" s="49"/>
      <c r="FM304" s="49"/>
      <c r="FN304" s="49"/>
      <c r="FO304" s="49"/>
      <c r="FP304" s="49"/>
      <c r="FQ304" s="49"/>
      <c r="FR304" s="49"/>
      <c r="FS304" s="49"/>
      <c r="FT304" s="49"/>
      <c r="FU304" s="49"/>
      <c r="FV304" s="49"/>
      <c r="FW304" s="49"/>
      <c r="FX304" s="49"/>
      <c r="FY304" s="49"/>
      <c r="FZ304" s="49"/>
      <c r="GA304" s="49"/>
    </row>
    <row r="305" spans="1:183" ht="15.75" x14ac:dyDescent="0.25">
      <c r="A305" s="33" t="str">
        <f>IF(F305&lt;&gt;"",1+MAX($A$7:A304),"")</f>
        <v/>
      </c>
      <c r="B305" s="6"/>
      <c r="C305" s="30"/>
      <c r="D305" s="31"/>
      <c r="E305" s="7"/>
      <c r="F305" s="31"/>
      <c r="G305" s="16"/>
      <c r="H305" s="9"/>
      <c r="I305" s="10"/>
      <c r="J305" s="11"/>
    </row>
    <row r="306" spans="1:183" ht="15.75" x14ac:dyDescent="0.25">
      <c r="A306" s="66">
        <f>IF(F306&lt;&gt;"",1+MAX($A$7:A305),"")</f>
        <v>159</v>
      </c>
      <c r="B306" s="6"/>
      <c r="C306" s="30" t="s">
        <v>123</v>
      </c>
      <c r="D306" s="82">
        <v>1</v>
      </c>
      <c r="E306" s="76">
        <v>0</v>
      </c>
      <c r="F306" s="80">
        <f t="shared" ref="F306" si="137">D306*(1+E306)</f>
        <v>1</v>
      </c>
      <c r="G306" s="77" t="s">
        <v>56</v>
      </c>
      <c r="H306" s="81"/>
      <c r="I306" s="79">
        <f t="shared" ref="I306" si="138">H306*F306</f>
        <v>0</v>
      </c>
      <c r="J306" s="11"/>
    </row>
    <row r="307" spans="1:183" ht="15.75" x14ac:dyDescent="0.25">
      <c r="A307" s="66" t="str">
        <f>IF(F307&lt;&gt;"",1+MAX($A$7:A306),"")</f>
        <v/>
      </c>
      <c r="B307" s="6"/>
      <c r="D307" s="83"/>
      <c r="E307" s="76"/>
      <c r="F307" s="80"/>
      <c r="G307" s="77"/>
      <c r="H307" s="81"/>
      <c r="I307" s="79"/>
      <c r="J307" s="11"/>
    </row>
    <row r="308" spans="1:183" ht="15.75" x14ac:dyDescent="0.25">
      <c r="A308" s="66">
        <f>IF(F308&lt;&gt;"",1+MAX($A$7:A307),"")</f>
        <v>160</v>
      </c>
      <c r="B308" s="6"/>
      <c r="C308" s="30" t="s">
        <v>234</v>
      </c>
      <c r="D308" s="82">
        <v>1</v>
      </c>
      <c r="E308" s="76">
        <v>0</v>
      </c>
      <c r="F308" s="80">
        <f t="shared" ref="F308" si="139">D308*(1+E308)</f>
        <v>1</v>
      </c>
      <c r="G308" s="77" t="s">
        <v>37</v>
      </c>
      <c r="H308" s="81"/>
      <c r="I308" s="79">
        <f t="shared" ref="I308" si="140">H308*F308</f>
        <v>0</v>
      </c>
      <c r="J308" s="11"/>
    </row>
    <row r="309" spans="1:183" ht="16.5" thickBot="1" x14ac:dyDescent="0.3">
      <c r="A309" s="33"/>
      <c r="B309" s="6"/>
      <c r="C309" s="30"/>
      <c r="D309" s="82"/>
      <c r="E309" s="76"/>
      <c r="F309" s="80"/>
      <c r="G309" s="77"/>
      <c r="H309" s="81"/>
      <c r="I309" s="79"/>
      <c r="J309" s="11"/>
    </row>
    <row r="310" spans="1:183" ht="16.5" thickBot="1" x14ac:dyDescent="0.3">
      <c r="A310" s="52" t="str">
        <f>IF(F310&lt;&gt;"",1+MAX($A$7:A309),"")</f>
        <v/>
      </c>
      <c r="B310" s="53" t="s">
        <v>219</v>
      </c>
      <c r="C310" s="54" t="s">
        <v>220</v>
      </c>
      <c r="D310" s="55"/>
      <c r="E310" s="55"/>
      <c r="F310" s="55"/>
      <c r="G310" s="55"/>
      <c r="H310" s="56"/>
      <c r="I310" s="56"/>
      <c r="J310" s="57">
        <f>SUM(I311:I312)</f>
        <v>0</v>
      </c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  <c r="AK310" s="49"/>
      <c r="AL310" s="49"/>
      <c r="AM310" s="49"/>
      <c r="AN310" s="49"/>
      <c r="AO310" s="49"/>
      <c r="AP310" s="49"/>
      <c r="AQ310" s="49"/>
      <c r="AR310" s="49"/>
      <c r="AS310" s="49"/>
      <c r="AT310" s="49"/>
      <c r="AU310" s="49"/>
      <c r="AV310" s="49"/>
      <c r="AW310" s="49"/>
      <c r="AX310" s="49"/>
      <c r="AY310" s="49"/>
      <c r="AZ310" s="49"/>
      <c r="BA310" s="49"/>
      <c r="BB310" s="49"/>
      <c r="BC310" s="49"/>
      <c r="BD310" s="49"/>
      <c r="BE310" s="49"/>
      <c r="BF310" s="49"/>
      <c r="BG310" s="49"/>
      <c r="BH310" s="49"/>
      <c r="BI310" s="49"/>
      <c r="BJ310" s="49"/>
      <c r="BK310" s="49"/>
      <c r="BL310" s="49"/>
      <c r="BM310" s="49"/>
      <c r="BN310" s="49"/>
      <c r="BO310" s="49"/>
      <c r="BP310" s="49"/>
      <c r="BQ310" s="49"/>
      <c r="BR310" s="49"/>
      <c r="BS310" s="49"/>
      <c r="BT310" s="49"/>
      <c r="BU310" s="49"/>
      <c r="BV310" s="49"/>
      <c r="BW310" s="49"/>
      <c r="BX310" s="49"/>
      <c r="BY310" s="49"/>
      <c r="BZ310" s="49"/>
      <c r="CA310" s="49"/>
      <c r="CB310" s="49"/>
      <c r="CC310" s="49"/>
      <c r="CD310" s="49"/>
      <c r="CE310" s="49"/>
      <c r="CF310" s="49"/>
      <c r="CG310" s="49"/>
      <c r="CH310" s="49"/>
      <c r="CI310" s="49"/>
      <c r="CJ310" s="49"/>
      <c r="CK310" s="49"/>
      <c r="CL310" s="49"/>
      <c r="CM310" s="49"/>
      <c r="CN310" s="49"/>
      <c r="CO310" s="49"/>
      <c r="CP310" s="49"/>
      <c r="CQ310" s="49"/>
      <c r="CR310" s="49"/>
      <c r="CS310" s="49"/>
      <c r="CT310" s="49"/>
      <c r="CU310" s="49"/>
      <c r="CV310" s="49"/>
      <c r="CW310" s="49"/>
      <c r="CX310" s="49"/>
      <c r="CY310" s="49"/>
      <c r="CZ310" s="49"/>
      <c r="DA310" s="49"/>
      <c r="DB310" s="49"/>
      <c r="DC310" s="49"/>
      <c r="DD310" s="49"/>
      <c r="DE310" s="49"/>
      <c r="DF310" s="49"/>
      <c r="DG310" s="49"/>
      <c r="DH310" s="49"/>
      <c r="DI310" s="49"/>
      <c r="DJ310" s="49"/>
      <c r="DK310" s="49"/>
      <c r="DL310" s="49"/>
      <c r="DM310" s="49"/>
      <c r="DN310" s="49"/>
      <c r="DO310" s="49"/>
      <c r="DP310" s="49"/>
      <c r="DQ310" s="49"/>
      <c r="DR310" s="49"/>
      <c r="DS310" s="49"/>
      <c r="DT310" s="49"/>
      <c r="DU310" s="49"/>
      <c r="DV310" s="49"/>
      <c r="DW310" s="49"/>
      <c r="DX310" s="49"/>
      <c r="DY310" s="49"/>
      <c r="DZ310" s="49"/>
      <c r="EA310" s="49"/>
      <c r="EB310" s="49"/>
      <c r="EC310" s="49"/>
      <c r="ED310" s="49"/>
      <c r="EE310" s="49"/>
      <c r="EF310" s="49"/>
      <c r="EG310" s="49"/>
      <c r="EH310" s="49"/>
      <c r="EI310" s="49"/>
      <c r="EJ310" s="49"/>
      <c r="EK310" s="49"/>
      <c r="EL310" s="49"/>
      <c r="EM310" s="49"/>
      <c r="EN310" s="49"/>
      <c r="EO310" s="49"/>
      <c r="EP310" s="49"/>
      <c r="EQ310" s="49"/>
      <c r="ER310" s="49"/>
      <c r="ES310" s="49"/>
      <c r="ET310" s="49"/>
      <c r="EU310" s="49"/>
      <c r="EV310" s="49"/>
      <c r="EW310" s="49"/>
      <c r="EX310" s="49"/>
      <c r="EY310" s="49"/>
      <c r="EZ310" s="49"/>
      <c r="FA310" s="49"/>
      <c r="FB310" s="49"/>
      <c r="FC310" s="49"/>
      <c r="FD310" s="49"/>
      <c r="FE310" s="49"/>
      <c r="FF310" s="49"/>
      <c r="FG310" s="49"/>
      <c r="FH310" s="49"/>
      <c r="FI310" s="49"/>
      <c r="FJ310" s="49"/>
      <c r="FK310" s="49"/>
      <c r="FL310" s="49"/>
      <c r="FM310" s="49"/>
      <c r="FN310" s="49"/>
      <c r="FO310" s="49"/>
      <c r="FP310" s="49"/>
      <c r="FQ310" s="49"/>
      <c r="FR310" s="49"/>
      <c r="FS310" s="49"/>
      <c r="FT310" s="49"/>
      <c r="FU310" s="49"/>
      <c r="FV310" s="49"/>
      <c r="FW310" s="49"/>
      <c r="FX310" s="49"/>
      <c r="FY310" s="49"/>
      <c r="FZ310" s="49"/>
      <c r="GA310" s="49"/>
    </row>
    <row r="311" spans="1:183" ht="15.75" x14ac:dyDescent="0.25">
      <c r="A311" s="33"/>
      <c r="B311" s="6"/>
      <c r="C311" s="30"/>
      <c r="D311" s="82"/>
      <c r="E311" s="76"/>
      <c r="F311" s="80"/>
      <c r="G311" s="77"/>
      <c r="H311" s="81"/>
      <c r="I311" s="79"/>
      <c r="J311" s="11"/>
    </row>
    <row r="312" spans="1:183" ht="15.75" x14ac:dyDescent="0.25">
      <c r="A312" s="66">
        <f>IF(F312&lt;&gt;"",1+MAX($A$7:A311),"")</f>
        <v>161</v>
      </c>
      <c r="B312" s="6"/>
      <c r="C312" s="72" t="s">
        <v>221</v>
      </c>
      <c r="D312" s="86">
        <f>2*2*207.77/27</f>
        <v>30.780740740740743</v>
      </c>
      <c r="E312" s="76">
        <v>0.1</v>
      </c>
      <c r="F312" s="80">
        <f t="shared" ref="F312" si="141">D312*(1+E312)</f>
        <v>33.858814814814821</v>
      </c>
      <c r="G312" s="77" t="s">
        <v>209</v>
      </c>
      <c r="H312" s="81"/>
      <c r="I312" s="79">
        <f t="shared" ref="I312" si="142">H312*F312</f>
        <v>0</v>
      </c>
      <c r="J312" s="11"/>
    </row>
    <row r="313" spans="1:183" ht="15.75" x14ac:dyDescent="0.25">
      <c r="A313" s="33" t="str">
        <f>IF(F313&lt;&gt;"",1+MAX($A$7:A306),"")</f>
        <v/>
      </c>
      <c r="B313" s="6"/>
      <c r="C313" s="30"/>
      <c r="D313" s="31"/>
      <c r="E313" s="7"/>
      <c r="F313" s="31"/>
      <c r="G313" s="29"/>
      <c r="H313" s="9"/>
      <c r="I313" s="10"/>
      <c r="J313" s="11"/>
    </row>
    <row r="314" spans="1:183" ht="16.5" thickBot="1" x14ac:dyDescent="0.3">
      <c r="A314" s="28"/>
      <c r="B314" s="19"/>
      <c r="C314" s="20"/>
      <c r="D314" s="21"/>
      <c r="E314" s="22"/>
      <c r="F314" s="23"/>
      <c r="G314" s="24"/>
      <c r="H314" s="25"/>
      <c r="I314" s="26"/>
      <c r="J314" s="27"/>
    </row>
    <row r="315" spans="1:183" ht="16.5" thickBot="1" x14ac:dyDescent="0.25">
      <c r="A315" s="12" t="s">
        <v>2</v>
      </c>
      <c r="B315" s="1"/>
      <c r="C315" s="1"/>
      <c r="D315" s="2"/>
      <c r="E315" s="2"/>
      <c r="F315" s="2"/>
      <c r="G315" s="3"/>
      <c r="H315" s="1"/>
      <c r="I315" s="5">
        <f>SUM(I7:I314)</f>
        <v>0</v>
      </c>
      <c r="J315" s="13">
        <f>SUM(J7:J314)</f>
        <v>0</v>
      </c>
    </row>
    <row r="316" spans="1:183" ht="16.5" thickBot="1" x14ac:dyDescent="0.25">
      <c r="A316" s="12" t="s">
        <v>11</v>
      </c>
      <c r="B316" s="1"/>
      <c r="C316" s="1"/>
      <c r="D316" s="2"/>
      <c r="E316" s="2"/>
      <c r="F316" s="2"/>
      <c r="G316" s="3"/>
      <c r="H316" s="4">
        <v>0.25</v>
      </c>
      <c r="I316" s="5">
        <f>H316*I315</f>
        <v>0</v>
      </c>
      <c r="J316" s="13">
        <f>H316*J315</f>
        <v>0</v>
      </c>
    </row>
    <row r="317" spans="1:183" ht="16.5" thickBot="1" x14ac:dyDescent="0.25">
      <c r="A317" s="12" t="s">
        <v>10</v>
      </c>
      <c r="B317" s="1"/>
      <c r="C317" s="1"/>
      <c r="D317" s="2"/>
      <c r="E317" s="2"/>
      <c r="F317" s="2"/>
      <c r="G317" s="3"/>
      <c r="H317" s="1"/>
      <c r="I317" s="5">
        <f>SUM(I315:I316)</f>
        <v>0</v>
      </c>
      <c r="J317" s="13">
        <f>SUM(J315:J316)</f>
        <v>0</v>
      </c>
    </row>
    <row r="318" spans="1:183" ht="16.5" thickBot="1" x14ac:dyDescent="0.25">
      <c r="A318" s="94"/>
      <c r="B318" s="95"/>
      <c r="C318" s="95"/>
      <c r="D318" s="95"/>
      <c r="E318" s="95"/>
      <c r="F318" s="95"/>
      <c r="G318" s="95"/>
      <c r="H318" s="95"/>
      <c r="I318" s="95"/>
      <c r="J318" s="96"/>
    </row>
    <row r="319" spans="1:183" ht="16.5" customHeight="1" thickBot="1" x14ac:dyDescent="0.25">
      <c r="A319" s="94" t="s">
        <v>237</v>
      </c>
      <c r="B319" s="95"/>
      <c r="C319" s="95"/>
      <c r="D319" s="95"/>
      <c r="E319" s="95"/>
      <c r="F319" s="95"/>
      <c r="G319" s="95"/>
      <c r="H319" s="95"/>
      <c r="I319" s="95"/>
      <c r="J319" s="96"/>
    </row>
    <row r="320" spans="1:183" ht="15" customHeight="1" thickBot="1" x14ac:dyDescent="0.25">
      <c r="A320" s="94" t="s">
        <v>238</v>
      </c>
      <c r="B320" s="95"/>
      <c r="C320" s="95"/>
      <c r="D320" s="95"/>
      <c r="E320" s="95"/>
      <c r="F320" s="95"/>
      <c r="G320" s="95"/>
      <c r="H320" s="95"/>
      <c r="I320" s="95"/>
      <c r="J320" s="96"/>
    </row>
    <row r="321" spans="1:10" ht="15" customHeight="1" thickBot="1" x14ac:dyDescent="0.25">
      <c r="A321" s="12" t="s">
        <v>239</v>
      </c>
      <c r="B321" s="90"/>
      <c r="C321" s="90"/>
      <c r="D321" s="90"/>
      <c r="E321" s="90"/>
      <c r="F321" s="90"/>
      <c r="G321" s="90"/>
      <c r="H321" s="90"/>
      <c r="I321" s="90"/>
      <c r="J321" s="91"/>
    </row>
    <row r="322" spans="1:10" ht="15.75" customHeight="1" thickBot="1" x14ac:dyDescent="0.25">
      <c r="A322" s="94" t="s">
        <v>240</v>
      </c>
      <c r="B322" s="95"/>
      <c r="C322" s="95"/>
      <c r="D322" s="95"/>
      <c r="E322" s="95"/>
      <c r="F322" s="95"/>
      <c r="G322" s="95"/>
      <c r="H322" s="95"/>
      <c r="I322" s="95"/>
      <c r="J322" s="96"/>
    </row>
  </sheetData>
  <mergeCells count="9">
    <mergeCell ref="A320:J320"/>
    <mergeCell ref="A322:J322"/>
    <mergeCell ref="F2:F3"/>
    <mergeCell ref="G2:J3"/>
    <mergeCell ref="A1:C1"/>
    <mergeCell ref="A2:C2"/>
    <mergeCell ref="A3:C3"/>
    <mergeCell ref="A318:J318"/>
    <mergeCell ref="A319:J319"/>
  </mergeCells>
  <printOptions horizontalCentered="1" verticalCentered="1"/>
  <pageMargins left="0.7" right="0.7" top="0.75" bottom="0.75" header="0.3" footer="0.3"/>
  <pageSetup scale="4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 altText="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3</xdr:col>
                    <xdr:colOff>257175</xdr:colOff>
                    <xdr:row>325</xdr:row>
                    <xdr:rowOff>57150</xdr:rowOff>
                  </from>
                  <to>
                    <xdr:col>3</xdr:col>
                    <xdr:colOff>533400</xdr:colOff>
                    <xdr:row>326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Detailed Estimate</vt:lpstr>
      <vt:lpstr>Chart1</vt:lpstr>
      <vt:lpstr>'Detailed Estimate'!Print_Area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Sammy</dc:creator>
  <cp:lastModifiedBy>Windows User</cp:lastModifiedBy>
  <cp:lastPrinted>2017-06-21T10:20:41Z</cp:lastPrinted>
  <dcterms:created xsi:type="dcterms:W3CDTF">2004-05-05T14:08:18Z</dcterms:created>
  <dcterms:modified xsi:type="dcterms:W3CDTF">2019-07-03T21:45:49Z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